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84" documentId="120_S{2AC9BD13-BADA-5192-A53E-5A8FF88502F6}" xr6:coauthVersionLast="47" xr6:coauthVersionMax="47" xr10:uidLastSave="{34C62353-2B9B-450F-A11B-8DA265D4F59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<sst xmlns="http://schemas.openxmlformats.org/spreadsheetml/2006/main" count="181600" uniqueCount="39215">
  <si>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</si>
  <si>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</si>
  <si>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</si>
  <si>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</si>
  <si>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</si>
  <si>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</si>
  <si>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</si>
  <si>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</si>
  <si>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</si>
  <si>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</si>
  <si>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</si>
  <si>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</si>
  <si>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</si>
  <si>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</si>
  <si>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</si>
  <si>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</si>
  <si>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</si>
  <si>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</si>
  <si>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</si>
  <si>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</si>
  <si>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</si>
  <si>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</si>
  <si>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</si>
  <si>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</si>
  <si>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</si>
  <si>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</si>
  <si>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</si>
  <si>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</si>
  <si>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</si>
  <si>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</si>
  <si>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</si>
  <si>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</si>
  <si>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</si>
  <si>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</si>
  <si>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</si>
  <si>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</si>
  <si>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</si>
  <si>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</si>
  <si>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</si>
  <si>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</si>
  <si>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</si>
  <si>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</si>
  <si>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</si>
  <si>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</si>
  <si>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</si>
  <si>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</si>
  <si>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</si>
  <si>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</si>
  <si>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</si>
  <si>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</si>
  <si>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</si>
  <si>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</si>
  <si>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</si>
  <si>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</si>
  <si>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</si>
  <si>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</si>
  <si>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</si>
  <si>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</si>
  <si>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</si>
  <si>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</si>
  <si>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</si>
  <si>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</si>
  <si>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</si>
  <si>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</si>
  <si>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</si>
  <si>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</si>
  <si>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</si>
  <si>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</si>
  <si>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</si>
  <si>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</si>
  <si>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</si>
  <si>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</si>
  <si>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</si>
  <si>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</si>
  <si>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</si>
  <si>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</si>
  <si>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</si>
  <si>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</si>
  <si>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</si>
  <si>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</si>
  <si>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</si>
  <si>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</si>
  <si>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</si>
  <si>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</si>
  <si>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</si>
  <si>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</si>
  <si>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</si>
  <si>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</si>
  <si>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</si>
  <si>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</si>
  <si>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</si>
  <si>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</si>
  <si>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</si>
  <si>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</si>
  <si>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</si>
  <si>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</si>
  <si>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</si>
  <si>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</si>
  <si>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</si>
  <si>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</si>
  <si>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</si>
  <si>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</si>
  <si>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</si>
  <si>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</si>
  <si>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</si>
  <si>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</si>
  <si>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</si>
  <si>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</si>
  <si>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</si>
  <si>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</si>
  <si>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</si>
  <si>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</si>
  <si>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</si>
  <si>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</si>
  <si>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</si>
  <si>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</si>
  <si>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</si>
  <si>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</si>
  <si>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</si>
  <si>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</si>
  <si>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</si>
  <si>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</si>
  <si>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</si>
  <si>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</si>
  <si>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</si>
  <si>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</si>
  <si>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</si>
  <si>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</si>
  <si>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</si>
  <si>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</si>
  <si>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</si>
  <si>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</si>
  <si>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</si>
  <si>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</si>
  <si>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</si>
  <si>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</si>
  <si>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</si>
  <si>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</si>
  <si>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</si>
  <si>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</si>
  <si>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</si>
  <si>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</si>
  <si>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</si>
  <si>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</si>
  <si>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</si>
  <si>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</si>
  <si>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</si>
  <si>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</si>
  <si>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</si>
  <si>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</si>
  <si>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</si>
  <si>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</si>
  <si>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</si>
  <si>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</si>
  <si>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</si>
  <si>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</si>
  <si>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</si>
  <si>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</si>
  <si>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</si>
  <si>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</si>
  <si>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</si>
  <si>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</si>
  <si>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</si>
  <si>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</si>
  <si>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</si>
  <si>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</si>
  <si>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</si>
  <si>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</si>
  <si>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</si>
  <si>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</si>
  <si>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</si>
  <si>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</si>
  <si>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</si>
  <si>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</si>
  <si>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</si>
  <si>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</si>
  <si>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</si>
  <si>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</si>
  <si>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</si>
  <si>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</si>
  <si>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</si>
  <si>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</si>
  <si>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</si>
  <si>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</si>
  <si>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</si>
  <si>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</si>
  <si>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</si>
  <si>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</si>
  <si>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</si>
  <si>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</si>
  <si>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</si>
  <si>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</si>
  <si>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</si>
  <si>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</si>
  <si>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</si>
  <si>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</si>
  <si>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</si>
  <si>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</si>
  <si>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</si>
  <si>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</si>
  <si>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</si>
  <si>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</si>
  <si>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</si>
  <si>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</si>
  <si>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</si>
  <si>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</si>
  <si>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</si>
  <si>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</si>
  <si>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</si>
  <si>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</si>
  <si>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</si>
  <si>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</si>
  <si>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</si>
  <si>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</si>
  <si>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</si>
  <si>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</si>
  <si>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</si>
  <si>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</si>
  <si>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</si>
  <si>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</si>
  <si>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</si>
  <si>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</si>
  <si>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</si>
  <si>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</si>
  <si>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</si>
  <si>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</si>
  <si>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</si>
  <si>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</si>
  <si>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</si>
  <si>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</si>
  <si>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</si>
  <si>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</si>
  <si>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</si>
  <si>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</si>
  <si>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</si>
  <si>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</si>
  <si>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</si>
  <si>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</si>
  <si>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</si>
  <si>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</si>
  <si>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</si>
  <si>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</si>
  <si>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</si>
  <si>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</si>
  <si>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</si>
  <si>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</si>
  <si>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</si>
  <si>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</si>
  <si>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</si>
  <si>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</si>
  <si>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</si>
  <si>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</si>
  <si>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</si>
  <si>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</si>
  <si>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</si>
  <si>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</si>
  <si>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</si>
  <si>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</si>
  <si>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</si>
  <si>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</si>
  <si>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</si>
  <si>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</si>
  <si>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</si>
  <si>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</si>
  <si>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</si>
  <si>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</si>
  <si>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</si>
  <si>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</si>
  <si>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</si>
  <si>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</si>
  <si>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</si>
  <si>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</si>
  <si>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</si>
  <si>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</si>
  <si>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</si>
  <si>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</si>
  <si>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</si>
  <si>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</si>
  <si>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</si>
  <si>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</si>
  <si>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</si>
  <si>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</si>
  <si>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</si>
  <si>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</si>
  <si>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</si>
  <si>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</si>
  <si>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</si>
  <si>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</si>
  <si>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</si>
  <si>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</si>
  <si>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</si>
  <si>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</si>
  <si>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</si>
  <si>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</si>
  <si>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</si>
  <si>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</si>
  <si>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</si>
  <si>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</si>
  <si>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</si>
  <si>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</si>
  <si>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</si>
  <si>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</si>
  <si>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</si>
  <si>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</si>
  <si>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</si>
  <si>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</si>
  <si>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</si>
  <si>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</si>
  <si>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</si>
  <si>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</si>
  <si>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</si>
  <si>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</si>
  <si>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</si>
  <si>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</si>
  <si>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</si>
  <si>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</si>
  <si>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</si>
  <si>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</si>
  <si>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</si>
  <si>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</si>
  <si>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</si>
  <si>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</si>
  <si>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</si>
  <si>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</si>
  <si>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</si>
  <si>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</si>
  <si>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</si>
  <si>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</si>
  <si>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</si>
  <si>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</si>
  <si>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</si>
  <si>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</si>
  <si>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</si>
  <si>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</si>
  <si>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</si>
  <si>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</si>
  <si>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</si>
  <si>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</si>
  <si>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</si>
  <si>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</si>
  <si>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</si>
  <si>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</si>
  <si>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</si>
  <si>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</si>
  <si>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</si>
  <si>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</si>
  <si>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</si>
  <si>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</si>
  <si>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</si>
  <si>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</si>
  <si>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</si>
  <si>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</si>
  <si>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</si>
  <si>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</si>
  <si>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</si>
  <si>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</si>
  <si>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</si>
  <si>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</si>
  <si>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</si>
  <si>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</si>
  <si>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</si>
  <si>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</si>
  <si>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</si>
  <si>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</si>
  <si>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</si>
  <si>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</si>
  <si>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</si>
  <si>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</si>
  <si>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</si>
  <si>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</si>
  <si>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</si>
  <si>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</si>
  <si>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</si>
  <si>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</si>
  <si>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</si>
  <si>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</si>
  <si>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</si>
  <si>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</si>
  <si>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</si>
  <si>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</si>
  <si>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</si>
  <si>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</si>
  <si>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</si>
  <si>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</si>
  <si>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</si>
  <si>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</si>
  <si>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</si>
  <si>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</si>
  <si>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</si>
  <si>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</si>
  <si>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</si>
  <si>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</si>
  <si>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</si>
  <si>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</si>
  <si>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</si>
  <si>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</si>
  <si>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</si>
  <si>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</si>
  <si>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</si>
  <si>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</si>
  <si>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</si>
  <si>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</si>
  <si>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</si>
  <si>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</si>
  <si>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</si>
  <si>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</si>
  <si>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</si>
  <si>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</si>
  <si>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</si>
  <si>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</si>
  <si>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</si>
  <si>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</si>
  <si>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</si>
  <si>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</si>
  <si>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</si>
  <si>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</si>
  <si>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</si>
  <si>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</si>
  <si>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</si>
  <si>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</si>
  <si>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</si>
  <si>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</si>
  <si>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</si>
  <si>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</si>
  <si>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</si>
  <si>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</si>
  <si>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</si>
  <si>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</si>
  <si>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</si>
  <si>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</si>
  <si>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</si>
  <si>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</si>
  <si>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</si>
  <si>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</si>
  <si>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</si>
  <si>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</si>
  <si>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</si>
  <si>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</si>
  <si>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</si>
  <si>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</si>
  <si>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</si>
  <si>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</si>
  <si>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</si>
  <si>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</si>
  <si>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</si>
  <si>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</si>
  <si>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</si>
  <si>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</si>
  <si>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</si>
  <si>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</si>
  <si>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</si>
  <si>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</si>
  <si>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</si>
  <si>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</si>
  <si>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</si>
  <si>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</si>
  <si>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</si>
  <si>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</si>
  <si>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</si>
  <si>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</si>
  <si>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</si>
  <si>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</si>
  <si>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</si>
  <si>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</si>
  <si>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</si>
  <si>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</si>
  <si>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</si>
  <si>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</si>
  <si>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</si>
  <si>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</si>
  <si>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</si>
  <si>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</si>
  <si>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</si>
  <si>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</si>
  <si>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</si>
  <si>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</si>
  <si>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</si>
  <si>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</si>
  <si>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</si>
  <si>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</si>
  <si>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</si>
  <si>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</si>
  <si>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</si>
  <si>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</si>
  <si>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</si>
  <si>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</si>
  <si>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</si>
  <si>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</si>
  <si>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</si>
  <si>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</si>
  <si>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</si>
  <si>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</si>
  <si>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</si>
  <si>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</si>
  <si>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</si>
  <si>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</si>
  <si>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</si>
  <si>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</si>
  <si>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</si>
  <si>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</si>
  <si>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</si>
  <si>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</si>
  <si>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</si>
  <si>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</si>
  <si>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</si>
  <si>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</si>
  <si>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</si>
  <si>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</si>
  <si>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</si>
  <si>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</si>
  <si>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</si>
  <si>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</si>
  <si>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</si>
  <si>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</si>
  <si>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</si>
  <si>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</si>
  <si>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</si>
  <si>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</si>
  <si>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</si>
  <si>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</si>
  <si>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</si>
  <si>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</si>
  <si>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</si>
  <si>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</si>
  <si>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</si>
  <si>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</si>
  <si>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</si>
  <si>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</si>
  <si>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</si>
  <si>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</si>
  <si>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</si>
  <si>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</si>
  <si>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</si>
  <si>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</si>
  <si>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</si>
  <si>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</si>
  <si>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</si>
  <si>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</si>
  <si>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</si>
  <si>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</si>
  <si>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</si>
  <si>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</si>
  <si>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</si>
  <si>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</si>
  <si>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</si>
  <si>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</si>
  <si>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</si>
  <si>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</si>
  <si>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</si>
  <si>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</si>
  <si>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</si>
  <si>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</si>
  <si>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</si>
  <si>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</si>
  <si>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</si>
  <si>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</si>
  <si>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</si>
  <si>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</si>
  <si>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</si>
  <si>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</si>
  <si>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</si>
  <si>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</si>
  <si>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</si>
  <si>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</si>
  <si>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</si>
  <si>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</si>
  <si>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</si>
  <si>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</si>
  <si>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</si>
  <si>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</si>
  <si>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</si>
  <si>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</si>
  <si>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</si>
  <si>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</si>
  <si>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</si>
  <si>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</si>
  <si>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</si>
  <si>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</si>
  <si>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</si>
  <si>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</si>
  <si>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</si>
  <si>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</si>
  <si>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</si>
  <si>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</si>
  <si>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</si>
  <si>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</si>
  <si>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</si>
  <si>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</si>
  <si>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</si>
  <si>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</si>
  <si>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</si>
  <si>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</si>
  <si>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</si>
  <si>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</si>
  <si>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</si>
  <si>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</si>
  <si>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</si>
  <si>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</si>
  <si>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</si>
  <si>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</si>
  <si>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</si>
  <si>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</si>
  <si>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</si>
  <si>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</si>
  <si>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</si>
  <si>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</si>
  <si>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</si>
  <si>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</si>
  <si>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</si>
  <si>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</si>
  <si>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</si>
  <si>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</si>
  <si>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</si>
  <si>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</si>
  <si>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</si>
  <si>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</si>
  <si>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</si>
  <si>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</si>
  <si>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</si>
  <si>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</si>
  <si>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</si>
  <si>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</si>
  <si>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</si>
  <si>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</si>
  <si>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</si>
  <si>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</si>
  <si>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</si>
  <si>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</si>
  <si>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</si>
  <si>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</si>
  <si>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</si>
  <si>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</si>
  <si>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</si>
  <si>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</si>
  <si>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</si>
  <si>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</si>
  <si>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</si>
  <si>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</si>
  <si>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</si>
  <si>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</si>
  <si>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</si>
  <si>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</si>
  <si>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</si>
  <si>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</si>
  <si>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</si>
  <si>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</si>
  <si>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</si>
  <si>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</si>
  <si>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</si>
  <si>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</si>
  <si>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</si>
  <si>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</si>
  <si>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</si>
  <si>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</si>
  <si>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</si>
  <si>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</si>
  <si>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</si>
  <si>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</si>
  <si>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</si>
  <si>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</si>
  <si>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</si>
  <si>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</si>
  <si>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</si>
  <si>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</si>
  <si>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</si>
  <si>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</si>
  <si>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</si>
  <si>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</si>
  <si>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</si>
  <si>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</si>
  <si>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</si>
  <si>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</si>
  <si>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</si>
  <si>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</si>
  <si>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</si>
  <si>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</si>
  <si>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</si>
  <si>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</si>
  <si>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</si>
  <si>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</si>
  <si>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</si>
  <si>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</si>
  <si>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</si>
  <si>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</si>
  <si>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</si>
  <si>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</si>
  <si>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</si>
  <si>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</si>
  <si>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</si>
  <si>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</si>
  <si>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</si>
  <si>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</si>
  <si>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</si>
  <si>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</si>
  <si>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</si>
  <si>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</si>
  <si>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</si>
  <si>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</si>
  <si>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</si>
  <si>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</si>
  <si>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</si>
  <si>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</si>
  <si>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</si>
  <si>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</si>
  <si>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</si>
  <si>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</si>
  <si>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</si>
  <si>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</si>
  <si>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</si>
  <si>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</si>
  <si>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</si>
  <si>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</si>
  <si>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</si>
  <si>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</si>
  <si>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</si>
  <si>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</si>
  <si>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</si>
  <si>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</si>
  <si>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</si>
  <si>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</si>
  <si>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</si>
  <si>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</si>
  <si>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</si>
  <si>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</si>
  <si>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</si>
  <si>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</si>
  <si>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</si>
  <si>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</si>
  <si>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</si>
  <si>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</si>
  <si>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</si>
  <si>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</si>
  <si>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</si>
  <si>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</si>
  <si>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</si>
  <si>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</si>
  <si>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</si>
  <si>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</si>
  <si>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</si>
  <si>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</si>
  <si>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</si>
  <si>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</si>
  <si>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</si>
  <si>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</si>
  <si>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</si>
  <si>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</si>
  <si>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</si>
  <si>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</si>
  <si>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</si>
  <si>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</si>
  <si>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</si>
  <si>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</si>
  <si>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</si>
  <si>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</si>
  <si>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</si>
  <si>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</si>
  <si>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</si>
  <si>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</si>
  <si>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</si>
  <si>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</si>
  <si>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</si>
  <si>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</si>
  <si>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</si>
  <si>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</si>
  <si>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</si>
  <si>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</si>
  <si>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</si>
  <si>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</si>
  <si>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</si>
  <si>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</si>
  <si>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</si>
  <si>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</si>
  <si>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</si>
  <si>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</si>
  <si>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</si>
  <si>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</si>
  <si>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</si>
  <si>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</si>
  <si>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</si>
  <si>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</si>
  <si>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</si>
  <si>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</si>
  <si>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</si>
  <si>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</si>
  <si>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</si>
  <si>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</si>
  <si>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</si>
  <si>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</si>
  <si>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</si>
  <si>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</si>
  <si>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</si>
  <si>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</si>
  <si>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</si>
  <si>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</si>
  <si>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</si>
  <si>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</si>
  <si>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</si>
  <si>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</si>
  <si>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</si>
  <si>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</si>
  <si>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</si>
  <si>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</si>
  <si>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</si>
  <si>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</si>
  <si>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</si>
  <si>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</si>
  <si>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</si>
  <si>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</si>
  <si>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</si>
  <si>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</si>
  <si>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</si>
  <si>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</si>
  <si>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</si>
  <si>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</si>
  <si>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</si>
  <si>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</si>
  <si>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</si>
  <si>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</si>
  <si>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</si>
  <si>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</si>
  <si>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</si>
  <si>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</si>
  <si>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</si>
  <si>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</si>
  <si>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</si>
  <si>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</si>
  <si>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</si>
  <si>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</si>
  <si>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</si>
  <si>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</si>
  <si>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</si>
  <si>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</si>
  <si>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</si>
  <si>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</si>
  <si>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</si>
  <si>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</si>
  <si>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</si>
  <si>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</si>
  <si>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</si>
  <si>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</si>
  <si>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</si>
  <si>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</si>
  <si>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</si>
  <si>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</si>
  <si>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</si>
  <si>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</si>
  <si>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</si>
  <si>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</si>
  <si>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</si>
  <si>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</si>
  <si>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</si>
  <si>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</si>
  <si>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</si>
  <si>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</si>
  <si>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</si>
  <si>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</si>
  <si>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</si>
  <si>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</si>
  <si>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</si>
  <si>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</si>
  <si>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</si>
  <si>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</si>
  <si>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</si>
  <si>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</si>
  <si>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</si>
  <si>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</si>
  <si>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</si>
  <si>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</si>
  <si>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</si>
  <si>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</si>
  <si>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</si>
  <si>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</si>
  <si>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</si>
  <si>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</si>
  <si>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</si>
  <si>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</si>
  <si>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</si>
  <si>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</si>
  <si>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</si>
  <si>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</si>
  <si>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</si>
  <si>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</si>
  <si>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</si>
  <si>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</si>
  <si>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</si>
  <si>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</si>
  <si>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</si>
  <si>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</si>
  <si>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</si>
  <si>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</si>
  <si>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</si>
  <si>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</si>
  <si>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</si>
  <si>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</si>
  <si>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</si>
  <si>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</si>
  <si>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</si>
  <si>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</si>
  <si>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</si>
  <si>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</si>
  <si>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</si>
  <si>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</si>
  <si>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</si>
  <si>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</si>
  <si>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</si>
  <si>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</si>
  <si>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</si>
  <si>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</si>
  <si>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</si>
  <si>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</si>
  <si>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</si>
  <si>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</si>
  <si>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</si>
  <si>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</si>
  <si>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</si>
  <si>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</si>
  <si>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</si>
  <si>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</si>
  <si>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</si>
  <si>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</si>
  <si>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</si>
  <si>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</si>
  <si>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</si>
  <si>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</si>
  <si>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</si>
  <si>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</si>
  <si>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</si>
  <si>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</si>
  <si>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</si>
  <si>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</si>
  <si>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</si>
  <si>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</si>
  <si>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</si>
  <si>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</si>
  <si>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</si>
  <si>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</si>
  <si>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</si>
  <si>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</si>
  <si>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</si>
  <si>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</si>
  <si>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</si>
  <si>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</si>
  <si>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</si>
  <si>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</si>
  <si>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</si>
  <si>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</si>
  <si>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</si>
  <si>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</si>
  <si>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</si>
  <si>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</si>
  <si>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</si>
  <si>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</si>
  <si>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</si>
  <si>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</si>
  <si>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</si>
  <si>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</si>
  <si>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</si>
  <si>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</si>
  <si>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</si>
  <si>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</si>
  <si>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</si>
  <si>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</si>
  <si>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</si>
  <si>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</si>
  <si>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</si>
  <si>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</si>
  <si>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</si>
  <si>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</si>
  <si>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</si>
  <si>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</si>
  <si>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</si>
  <si>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</si>
  <si>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</si>
  <si>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</si>
  <si>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</si>
  <si>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</si>
  <si>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</si>
  <si>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</si>
  <si>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</si>
  <si>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</si>
  <si>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</si>
  <si>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</si>
  <si>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</si>
  <si>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</si>
  <si>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</si>
  <si>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</si>
  <si>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</si>
  <si>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</si>
  <si>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</si>
  <si>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</si>
  <si>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</si>
  <si>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</si>
  <si>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</si>
  <si>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</si>
  <si>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</si>
  <si>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</si>
  <si>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</si>
  <si>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</si>
  <si>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</si>
  <si>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</si>
  <si>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</si>
  <si>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</si>
  <si>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</si>
  <si>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</si>
  <si>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</si>
  <si>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</si>
  <si>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</si>
  <si>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</si>
  <si>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</si>
  <si>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</si>
  <si>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</si>
  <si>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</si>
  <si>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</si>
  <si>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</si>
  <si>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</si>
  <si>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</si>
  <si>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</si>
  <si>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</si>
  <si>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</si>
  <si>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</si>
  <si>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</si>
  <si>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</si>
  <si>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</si>
  <si>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</si>
  <si>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</si>
  <si>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</si>
  <si>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</si>
  <si>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</si>
  <si>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</si>
  <si>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</si>
  <si>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</si>
  <si>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</si>
  <si>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</si>
  <si>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</si>
  <si>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</si>
  <si>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</si>
  <si>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</si>
  <si>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</si>
  <si>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</si>
  <si>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</si>
  <si>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</si>
  <si>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</si>
  <si>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</si>
  <si>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</si>
  <si>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</si>
  <si>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</si>
  <si>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</si>
  <si>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</si>
  <si>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</si>
  <si>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</si>
  <si>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</si>
  <si>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</si>
  <si>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</si>
  <si>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</si>
  <si>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</si>
  <si>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</si>
  <si>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</si>
  <si>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</si>
  <si>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</si>
  <si>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</si>
  <si>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</si>
  <si>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</si>
  <si>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</si>
  <si>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</si>
  <si>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</si>
  <si>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</si>
  <si>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</si>
  <si>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</si>
  <si>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</si>
  <si>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</si>
  <si>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</si>
  <si>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</si>
  <si>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</si>
  <si>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</si>
  <si>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</si>
  <si>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</si>
  <si>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</si>
  <si>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</si>
  <si>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</si>
  <si>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</si>
  <si>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</si>
  <si>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</si>
  <si>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</si>
  <si>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</si>
  <si>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</si>
  <si>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</si>
  <si>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</si>
  <si>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</si>
  <si>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</si>
  <si>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</si>
  <si>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</si>
  <si>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</si>
  <si>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</si>
  <si>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</si>
  <si>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</si>
  <si>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</si>
  <si>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</si>
  <si>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</si>
  <si>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</si>
  <si>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</si>
  <si>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</si>
  <si>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</si>
  <si>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</si>
  <si>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</si>
  <si>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</si>
  <si>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</si>
  <si>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</si>
  <si>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</si>
  <si>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</si>
  <si>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</si>
  <si>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</si>
  <si>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</si>
  <si>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</si>
  <si>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</si>
  <si>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</si>
  <si>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</si>
  <si>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</si>
  <si>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</si>
  <si>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</si>
  <si>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</si>
  <si>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</si>
  <si>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</si>
  <si>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</si>
  <si>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</si>
  <si>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</si>
  <si>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</si>
  <si>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</si>
  <si>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</si>
  <si>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</si>
  <si>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</si>
  <si>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</si>
  <si>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</si>
  <si>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</si>
  <si>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</si>
  <si>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</si>
  <si>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</si>
  <si>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</si>
  <si>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</si>
  <si>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</si>
  <si>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</si>
  <si>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</si>
  <si>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</si>
  <si>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</si>
  <si>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</si>
  <si>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</si>
  <si>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</si>
  <si>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</si>
  <si>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</si>
  <si>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</si>
  <si>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</si>
  <si>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</si>
  <si>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</si>
  <si>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</si>
  <si>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</si>
  <si>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</si>
  <si>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</si>
  <si>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</si>
  <si>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</si>
  <si>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</si>
  <si>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</si>
  <si>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</si>
  <si>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</si>
  <si>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</si>
  <si>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</si>
  <si>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</si>
  <si>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</si>
  <si>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</si>
  <si>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</si>
  <si>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</si>
  <si>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</si>
  <si>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</si>
  <si>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</si>
  <si>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</si>
  <si>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</si>
  <si>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</si>
  <si>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</si>
  <si>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</si>
  <si>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</si>
  <si>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</si>
  <si>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</si>
  <si>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</si>
  <si>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</si>
  <si>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</si>
  <si>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</si>
  <si>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</si>
  <si>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</si>
  <si>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</si>
  <si>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</si>
  <si>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</si>
  <si>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</si>
  <si>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</si>
  <si>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</si>
  <si>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</si>
  <si>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</si>
  <si>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</si>
  <si>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</si>
  <si>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</si>
  <si>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</si>
  <si>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</si>
  <si>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</si>
  <si>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</si>
  <si>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</si>
  <si>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</si>
  <si>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</si>
  <si>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</si>
  <si>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</si>
  <si>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</si>
  <si>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</si>
  <si>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</si>
  <si>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</si>
  <si>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</si>
  <si>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</si>
  <si>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</si>
  <si>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</si>
  <si>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</si>
  <si>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</si>
  <si>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</si>
  <si>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</si>
  <si>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</si>
  <si>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</si>
  <si>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</si>
  <si>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</si>
  <si>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</si>
  <si>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</si>
  <si>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</si>
  <si>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</si>
  <si>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</si>
  <si>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</si>
  <si>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</si>
  <si>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</si>
  <si>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</si>
  <si>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</si>
  <si>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</si>
  <si>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</si>
  <si>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</si>
  <si>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</si>
  <si>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</si>
  <si>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</si>
  <si>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</si>
  <si>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</si>
  <si>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</si>
  <si>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</si>
  <si>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</si>
  <si>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</si>
  <si>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</si>
  <si>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</si>
  <si>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</si>
  <si>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</si>
  <si>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</si>
  <si>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</si>
  <si>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</si>
  <si>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</si>
  <si>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</si>
  <si>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</si>
  <si>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</si>
  <si>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</si>
  <si>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</si>
  <si>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</si>
  <si>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</si>
  <si>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</si>
  <si>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</si>
  <si>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</si>
  <si>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</si>
  <si>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</si>
  <si>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</si>
  <si>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</si>
  <si>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</si>
  <si>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</si>
  <si>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</si>
  <si>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</si>
  <si>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</si>
  <si>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</si>
  <si>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</si>
  <si>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</si>
  <si>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</si>
  <si>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</si>
  <si>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</si>
  <si>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</si>
  <si>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</si>
  <si>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</si>
  <si>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</si>
  <si>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</si>
  <si>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</si>
  <si>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</si>
  <si>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</si>
  <si>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</si>
  <si>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</si>
  <si>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</si>
  <si>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</si>
  <si>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</si>
  <si>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</si>
  <si>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</si>
  <si>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</si>
  <si>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</si>
  <si>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</si>
  <si>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</si>
  <si>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</si>
  <si>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</si>
  <si>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</si>
  <si>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</si>
  <si>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</si>
  <si>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</si>
  <si>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</si>
  <si>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</si>
  <si>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</si>
  <si>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</si>
  <si>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</si>
  <si>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</si>
  <si>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</si>
  <si>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</si>
  <si>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</si>
  <si>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</si>
  <si>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</si>
  <si>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</si>
  <si>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</si>
  <si>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</si>
  <si>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</si>
  <si>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</si>
  <si>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</si>
  <si>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</si>
  <si>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</si>
  <si>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</si>
  <si>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</si>
  <si>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</si>
  <si>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</si>
  <si>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</si>
  <si>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</si>
  <si>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</si>
  <si>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</si>
  <si>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</si>
  <si>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</si>
  <si>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</si>
  <si>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</si>
  <si>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</si>
  <si>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</si>
  <si>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</si>
  <si>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</si>
  <si>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</si>
  <si>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</si>
  <si>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</si>
  <si>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</si>
  <si>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</si>
  <si>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</si>
  <si>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</si>
  <si>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</si>
  <si>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</si>
  <si>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</si>
  <si>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</si>
  <si>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</si>
  <si>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</si>
  <si>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</si>
  <si>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</si>
  <si>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</si>
  <si>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</si>
  <si>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</si>
  <si>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</si>
  <si>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</si>
  <si>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</si>
  <si>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</si>
  <si>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</si>
  <si>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</si>
  <si>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</si>
  <si>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</si>
  <si>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</si>
  <si>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</si>
  <si>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</si>
  <si>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</si>
  <si>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</si>
  <si>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</si>
  <si>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</si>
  <si>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</si>
  <si>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</si>
  <si>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</si>
  <si>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</si>
  <si>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</si>
  <si>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</si>
  <si>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</si>
  <si>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</si>
  <si>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</si>
  <si>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</si>
  <si>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</si>
  <si>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</si>
  <si>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</si>
  <si>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</si>
  <si>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</si>
  <si>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</si>
  <si>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</si>
  <si>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</si>
  <si>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</si>
  <si>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</si>
  <si>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</si>
  <si>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</si>
  <si>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</si>
  <si>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</si>
  <si>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</si>
  <si>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</si>
  <si>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</si>
  <si>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</si>
  <si>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</si>
  <si>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</si>
  <si>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</si>
  <si>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</si>
  <si>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</si>
  <si>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</si>
  <si>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</si>
  <si>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</si>
  <si>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</si>
  <si>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</si>
  <si>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</si>
  <si>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</si>
  <si>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</si>
  <si>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</si>
  <si>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</si>
  <si>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</si>
  <si>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</si>
  <si>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</si>
  <si>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</si>
  <si>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</si>
  <si>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</si>
  <si>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</si>
  <si>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</si>
  <si>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</si>
  <si>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</si>
  <si>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</si>
  <si>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</si>
  <si>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</si>
  <si>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</si>
  <si>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</si>
  <si>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</si>
  <si>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</si>
  <si>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</si>
  <si>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</si>
  <si>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</si>
  <si>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</si>
  <si>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</si>
  <si>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</si>
  <si>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</si>
  <si>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</si>
  <si>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</si>
  <si>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</si>
  <si>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</si>
  <si>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</si>
  <si>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</si>
  <si>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</si>
  <si>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</si>
  <si>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</si>
  <si>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</si>
  <si>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</si>
  <si>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</si>
  <si>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</si>
  <si>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</si>
  <si>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</si>
  <si>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</si>
  <si>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</si>
  <si>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</si>
  <si>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</si>
  <si>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</si>
  <si>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</si>
  <si>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</si>
  <si>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</si>
  <si>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</si>
  <si>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</si>
  <si>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</si>
  <si>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</si>
  <si>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</si>
  <si>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</si>
  <si>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</si>
  <si>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</si>
  <si>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</si>
  <si>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</si>
  <si>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</si>
  <si>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</si>
  <si>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</si>
  <si>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</si>
  <si>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</si>
  <si>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</si>
  <si>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</si>
  <si>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</si>
  <si>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</si>
  <si>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</si>
  <si>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</si>
  <si>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</si>
  <si>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</si>
  <si>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</si>
  <si>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</si>
  <si>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</si>
  <si>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</si>
  <si>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</si>
  <si>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</si>
  <si>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</si>
  <si>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</si>
  <si>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</si>
  <si>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</si>
  <si>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</si>
  <si>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</si>
  <si>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</si>
  <si>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</si>
  <si>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</si>
  <si>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</si>
  <si>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</si>
  <si>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</si>
  <si>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</si>
  <si>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</si>
  <si>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</si>
  <si>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</si>
  <si>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</si>
  <si>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</si>
  <si>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</si>
  <si>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</si>
  <si>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</si>
  <si>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</si>
  <si>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</si>
  <si>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</si>
  <si>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</si>
  <si>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</si>
  <si>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</si>
  <si>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</si>
  <si>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</si>
  <si>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</si>
  <si>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</si>
  <si>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</si>
  <si>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</si>
  <si>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</si>
  <si>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</si>
  <si>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</si>
  <si>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</si>
  <si>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</si>
  <si>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</si>
  <si>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</si>
  <si>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</si>
  <si>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</si>
  <si>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</si>
  <si>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</si>
  <si>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</si>
  <si>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</si>
  <si>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</si>
  <si>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</si>
  <si>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</si>
  <si>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</si>
  <si>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</si>
  <si>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</si>
  <si>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</si>
  <si>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</si>
  <si>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</si>
  <si>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</si>
  <si>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</si>
  <si>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</si>
  <si>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</si>
  <si>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</si>
  <si>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</si>
  <si>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</si>
  <si>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</si>
  <si>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</si>
  <si>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</si>
  <si>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</si>
  <si>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</si>
  <si>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</si>
  <si>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</si>
  <si>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</si>
  <si>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</si>
  <si>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</si>
  <si>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</si>
  <si>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</si>
  <si>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</si>
  <si>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</si>
  <si>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</si>
  <si>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</si>
  <si>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</si>
  <si>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</si>
  <si>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</si>
  <si>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</si>
  <si>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</si>
  <si>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</si>
  <si>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</si>
  <si>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</si>
  <si>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</si>
  <si>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</si>
  <si>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</si>
  <si>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</si>
  <si>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</si>
  <si>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</si>
  <si>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</si>
  <si>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</si>
  <si>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</si>
  <si>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</si>
  <si>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</si>
  <si>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</si>
  <si>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</si>
  <si>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</si>
  <si>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</si>
  <si>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</si>
  <si>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</si>
  <si>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</si>
  <si>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</si>
  <si>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</si>
  <si>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</si>
  <si>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</si>
  <si>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</si>
  <si>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</si>
  <si>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</si>
  <si>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</si>
  <si>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</si>
  <si>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</si>
  <si>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</si>
  <si>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</si>
  <si>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</si>
  <si>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</si>
  <si>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</si>
  <si>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</si>
  <si>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</si>
  <si>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</si>
  <si>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</si>
  <si>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</si>
  <si>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</si>
  <si>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</si>
  <si>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</si>
  <si>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</si>
  <si>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</si>
  <si>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</si>
  <si>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</si>
  <si>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</si>
  <si>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</si>
  <si>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</si>
  <si>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</si>
  <si>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</si>
  <si>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</si>
  <si>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</si>
  <si>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</si>
  <si>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</si>
  <si>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</si>
  <si>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</si>
  <si>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</si>
  <si>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</si>
  <si>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</si>
  <si>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</si>
  <si>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</si>
  <si>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</si>
  <si>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</si>
  <si>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</si>
  <si>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</si>
  <si>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</si>
  <si>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</si>
  <si>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</si>
  <si>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</si>
  <si>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</si>
  <si>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</si>
  <si>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</si>
  <si>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</si>
  <si>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</si>
  <si>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</si>
  <si>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</si>
  <si>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</si>
  <si>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</si>
  <si>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</si>
  <si>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</si>
  <si>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</si>
  <si>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</si>
  <si>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</si>
  <si>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</si>
  <si>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</si>
  <si>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</si>
  <si>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</si>
  <si>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</si>
  <si>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</si>
  <si>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</si>
  <si>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</si>
  <si>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</si>
  <si>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</si>
  <si>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</si>
  <si>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</si>
  <si>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</si>
  <si>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</si>
  <si>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</si>
  <si>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</si>
  <si>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</si>
  <si>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</si>
  <si>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</si>
  <si>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</si>
  <si>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</si>
  <si>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</si>
  <si>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</si>
  <si>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</si>
  <si>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</si>
  <si>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</si>
  <si>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</si>
  <si>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</si>
  <si>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</si>
  <si>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</si>
  <si>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</si>
  <si>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</si>
  <si>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</si>
  <si>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</si>
  <si>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</si>
  <si>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</si>
  <si>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</si>
  <si>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</si>
  <si>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</si>
  <si>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</si>
  <si>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</si>
  <si>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</si>
  <si>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</si>
  <si>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</si>
  <si>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</si>
  <si>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</si>
  <si>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</si>
  <si>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</si>
  <si>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</si>
  <si>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</si>
  <si>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</si>
  <si>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</si>
  <si>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</si>
  <si>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</si>
  <si>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</si>
  <si>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</si>
  <si>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</si>
  <si>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</si>
  <si>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</si>
  <si>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</si>
  <si>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</si>
  <si>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</si>
  <si>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</si>
  <si>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</si>
  <si>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</si>
  <si>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</si>
  <si>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</si>
  <si>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</si>
  <si>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</si>
  <si>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</si>
  <si>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</si>
  <si>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</si>
  <si>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</si>
  <si>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</si>
  <si>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</si>
  <si>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</si>
  <si>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</si>
  <si>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</si>
  <si>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</si>
  <si>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</si>
  <si>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</si>
  <si>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</si>
  <si>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</si>
  <si>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</si>
  <si>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</si>
  <si>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</si>
  <si>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</si>
  <si>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</si>
  <si>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</si>
  <si>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</si>
  <si>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</si>
  <si>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</si>
  <si>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</si>
  <si>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</si>
  <si>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</si>
  <si>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</si>
  <si>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</si>
  <si>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</si>
  <si>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</si>
  <si>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</si>
  <si>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</si>
  <si>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</si>
  <si>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</si>
  <si>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</si>
  <si>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</si>
  <si>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</si>
  <si>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</si>
  <si>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</si>
  <si>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</si>
  <si>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</si>
  <si>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</si>
  <si>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</si>
  <si>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</si>
  <si>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</si>
  <si>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</si>
  <si>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</si>
  <si>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</si>
  <si>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</si>
  <si>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</si>
  <si>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</si>
  <si>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</si>
  <si>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</si>
  <si>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</si>
  <si>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</si>
  <si>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</si>
  <si>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</si>
  <si>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</si>
  <si>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</si>
  <si>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</si>
  <si>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</si>
  <si>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</si>
  <si>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</si>
  <si>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</si>
  <si>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</si>
  <si>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</si>
  <si>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</si>
  <si>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</si>
  <si>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</si>
  <si>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</si>
  <si>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</si>
  <si>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</si>
  <si>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</si>
  <si>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</si>
  <si>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</si>
  <si>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</si>
  <si>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</si>
  <si>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</si>
  <si>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</si>
  <si>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</si>
  <si>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</si>
  <si>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</si>
  <si>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</si>
  <si>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</si>
  <si>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</si>
  <si>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</si>
  <si>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</si>
  <si>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</si>
  <si>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</si>
  <si>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</si>
  <si>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</si>
  <si>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</si>
  <si>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</si>
  <si>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</si>
  <si>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</si>
  <si>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</si>
  <si>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</si>
  <si>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</si>
  <si>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</si>
  <si>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</si>
  <si>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</si>
  <si>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</si>
  <si>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</si>
  <si>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</si>
  <si>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</si>
  <si>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</si>
  <si>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</si>
  <si>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</si>
  <si>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</si>
  <si>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</si>
  <si>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</si>
  <si>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</si>
  <si>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</si>
  <si>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</si>
  <si>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</si>
  <si>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</si>
  <si>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</si>
  <si>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</si>
  <si>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</si>
  <si>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</si>
  <si>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</si>
  <si>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</si>
  <si>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</si>
  <si>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</si>
  <si>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</si>
  <si>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</si>
  <si>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</si>
  <si>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</si>
  <si>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</si>
  <si>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</si>
  <si>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</si>
  <si>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</si>
  <si>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</si>
  <si>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</si>
  <si>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</si>
  <si>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</si>
  <si>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</si>
  <si>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</si>
  <si>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</si>
  <si>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</si>
  <si>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</si>
  <si>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</si>
  <si>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</si>
  <si>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</si>
  <si>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</si>
  <si>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</si>
  <si>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</si>
  <si>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</si>
  <si>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</si>
  <si>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</si>
  <si>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</si>
  <si>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</si>
  <si>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</si>
  <si>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</si>
  <si>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</si>
  <si>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</si>
  <si>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</si>
  <si>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</si>
  <si>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</si>
  <si>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</si>
  <si>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</si>
  <si>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</si>
  <si>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</si>
  <si>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</si>
  <si>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</si>
  <si>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</si>
  <si>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</si>
  <si>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</si>
  <si>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</si>
  <si>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</si>
  <si>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</si>
  <si>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</si>
  <si>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</si>
  <si>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</si>
  <si>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</si>
  <si>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</si>
  <si>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</si>
  <si>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</si>
  <si>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</si>
  <si>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</si>
  <si>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</si>
  <si>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</si>
  <si>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</si>
  <si>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</si>
  <si>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</si>
  <si>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</si>
  <si>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</si>
  <si>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</si>
  <si>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</si>
  <si>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</si>
  <si>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</si>
  <si>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</si>
  <si>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</si>
  <si>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</si>
  <si>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</si>
  <si>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</si>
  <si>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</si>
  <si>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</si>
  <si>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</si>
  <si>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</si>
  <si>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</si>
  <si>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</si>
  <si>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</si>
  <si>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</si>
  <si>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</si>
  <si>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</si>
  <si>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</si>
  <si>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</si>
  <si>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</si>
  <si>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</si>
  <si>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</si>
  <si>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</si>
  <si>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</si>
  <si>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</si>
  <si>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</si>
  <si>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</si>
  <si>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</si>
  <si>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</si>
  <si>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</si>
  <si>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</si>
  <si>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</si>
  <si>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</si>
  <si>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</si>
  <si>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</si>
  <si>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</si>
  <si>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</si>
  <si>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</si>
  <si>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</si>
  <si>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</si>
  <si>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</si>
  <si>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</si>
  <si>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</si>
  <si>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</si>
  <si>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</si>
  <si>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</si>
  <si>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</si>
  <si>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</si>
  <si>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</si>
  <si>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</si>
  <si>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</si>
  <si>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</si>
  <si>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</si>
  <si>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</si>
  <si>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</si>
  <si>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</si>
  <si>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</si>
  <si>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</si>
  <si>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</si>
  <si>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</si>
  <si>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</si>
  <si>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</si>
  <si>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</si>
  <si>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</si>
  <si>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</si>
  <si>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</si>
  <si>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</si>
  <si>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</si>
  <si>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</si>
  <si>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</si>
  <si>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</si>
  <si>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</si>
  <si>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</si>
  <si>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</si>
  <si>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</si>
  <si>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</si>
  <si>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</si>
  <si>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</si>
  <si>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</si>
  <si>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</si>
  <si>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</si>
  <si>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</si>
  <si>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</si>
  <si>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</si>
  <si>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</si>
  <si>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</si>
  <si>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</si>
  <si>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</si>
  <si>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</si>
  <si>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</si>
  <si>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</si>
  <si>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</si>
  <si>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</si>
  <si>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</si>
  <si>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</si>
  <si>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</si>
  <si>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</si>
  <si>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</si>
  <si>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</si>
  <si>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</si>
  <si>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</si>
  <si>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</si>
  <si>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</si>
  <si>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</si>
  <si>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</si>
  <si>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</si>
  <si>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</si>
  <si>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</si>
  <si>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</si>
  <si>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</si>
  <si>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</si>
  <si>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</si>
  <si>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</si>
  <si>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</si>
  <si>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</si>
  <si>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</si>
  <si>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</si>
  <si>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</si>
  <si>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</si>
  <si>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</si>
  <si>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</si>
  <si>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</si>
  <si>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</si>
  <si>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</si>
  <si>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</si>
  <si>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</si>
  <si>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</si>
  <si>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</si>
  <si>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</si>
  <si>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</si>
  <si>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</si>
  <si>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</si>
  <si>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</si>
  <si>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</si>
  <si>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</si>
  <si>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</si>
  <si>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</si>
  <si>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</si>
  <si>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</si>
  <si>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</si>
  <si>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</si>
  <si>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</si>
  <si>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</si>
  <si>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</si>
  <si>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</si>
  <si>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</si>
  <si>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</si>
  <si>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</si>
  <si>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</si>
  <si>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</si>
  <si>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</si>
  <si>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</si>
  <si>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</si>
  <si>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</si>
  <si>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</si>
  <si>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</si>
  <si>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</si>
  <si>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</si>
  <si>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</si>
  <si>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</si>
  <si>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</si>
  <si>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</si>
  <si>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</si>
  <si>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</si>
  <si>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</si>
  <si>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</si>
  <si>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</si>
  <si>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</si>
  <si>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</si>
  <si>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</si>
  <si>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</si>
  <si>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</si>
  <si>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</si>
  <si>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</si>
  <si>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</si>
  <si>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</si>
  <si>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</si>
  <si>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</si>
  <si>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</si>
  <si>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</si>
  <si>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</si>
  <si>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</si>
  <si>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</si>
  <si>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</si>
  <si>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</si>
  <si>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</si>
  <si>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</si>
  <si>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</si>
  <si>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</si>
  <si>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</si>
  <si>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</si>
  <si>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</si>
  <si>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</si>
  <si>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</si>
  <si>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</si>
  <si>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</si>
  <si>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</si>
  <si>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</si>
  <si>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</si>
  <si>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</si>
  <si>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</si>
  <si>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</si>
  <si>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</si>
  <si>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</si>
  <si>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</si>
  <si>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</si>
  <si>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</si>
  <si>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</si>
  <si>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</si>
  <si>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</si>
  <si>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</si>
  <si>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</si>
  <si>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</si>
  <si>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</si>
  <si>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</si>
  <si>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</si>
  <si>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</si>
  <si>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</si>
  <si>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</si>
  <si>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</si>
  <si>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</si>
  <si>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</si>
  <si>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</si>
  <si>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</si>
  <si>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</si>
  <si>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</si>
  <si>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</si>
  <si>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</si>
  <si>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</si>
  <si>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</si>
  <si>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</si>
  <si>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</si>
  <si>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</si>
  <si>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</si>
  <si>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</si>
  <si>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</si>
  <si>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</si>
  <si>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</si>
  <si>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</si>
  <si>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</si>
  <si>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</si>
  <si>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</si>
  <si>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</si>
  <si>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</si>
  <si>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</si>
  <si>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</si>
  <si>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</si>
  <si>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</si>
  <si>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</si>
  <si>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</si>
  <si>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</si>
  <si>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</si>
  <si>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</si>
  <si>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</si>
  <si>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</si>
  <si>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</si>
  <si>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</si>
  <si>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</si>
  <si>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</si>
  <si>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</si>
  <si>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</si>
  <si>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</si>
  <si>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</si>
  <si>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</si>
  <si>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</si>
  <si>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</si>
  <si>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</si>
  <si>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</si>
  <si>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</si>
  <si>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</si>
  <si>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</si>
  <si>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</si>
  <si>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</si>
  <si>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</si>
  <si>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</si>
  <si>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</si>
  <si>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</si>
  <si>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</si>
  <si>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</si>
  <si>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</si>
  <si>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</si>
  <si>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</si>
  <si>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</si>
  <si>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</si>
  <si>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</si>
  <si>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</si>
  <si>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</si>
  <si>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</si>
  <si>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</si>
  <si>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</si>
  <si>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</si>
  <si>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</si>
  <si>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</si>
  <si>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</si>
  <si>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</si>
  <si>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</si>
  <si>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</si>
  <si>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</si>
  <si>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</si>
  <si>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</si>
  <si>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</si>
  <si>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</si>
  <si>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</si>
  <si>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</si>
  <si>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</si>
  <si>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</si>
  <si>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</si>
  <si>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</si>
  <si>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</si>
  <si>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</si>
  <si>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</si>
  <si>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</si>
  <si>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</si>
  <si>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</si>
  <si>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</si>
  <si>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</si>
  <si>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</si>
  <si>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</si>
  <si>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</si>
  <si>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</si>
  <si>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</si>
  <si>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</si>
  <si>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</si>
  <si>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</si>
  <si>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</si>
  <si>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</si>
  <si>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</si>
  <si>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</si>
  <si>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</si>
  <si>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</si>
  <si>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</si>
  <si>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</si>
  <si>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</si>
  <si>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</si>
  <si>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</si>
  <si>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</si>
  <si>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</si>
  <si>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</si>
  <si>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</si>
  <si>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</si>
  <si>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</si>
  <si>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</si>
  <si>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</si>
  <si>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</si>
  <si>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</si>
  <si>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</si>
  <si>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</si>
  <si>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</si>
  <si>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</si>
  <si>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</si>
  <si>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</si>
  <si>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</si>
  <si>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</si>
  <si>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</si>
  <si>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</si>
  <si>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</si>
  <si>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</si>
  <si>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</si>
  <si>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</si>
  <si>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</si>
  <si>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</si>
  <si>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</si>
  <si>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</si>
  <si>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</si>
  <si>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</si>
  <si>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</si>
  <si>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</si>
  <si>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</si>
  <si>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</si>
  <si>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</si>
  <si>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</si>
  <si>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</si>
  <si>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</si>
  <si>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</si>
  <si>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</si>
  <si>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</si>
  <si>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</si>
  <si>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</si>
  <si>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</si>
  <si>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</si>
  <si>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</si>
  <si>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</si>
  <si>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</si>
  <si>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</si>
  <si>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</si>
  <si>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</si>
  <si>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</si>
  <si>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</si>
  <si>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</si>
  <si>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</si>
  <si>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</si>
  <si>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</si>
  <si>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</si>
  <si>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</si>
  <si>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</si>
  <si>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</si>
  <si>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</si>
  <si>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</si>
  <si>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</si>
  <si>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</si>
  <si>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</si>
  <si>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</si>
  <si>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</si>
  <si>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</si>
  <si>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</si>
  <si>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</si>
  <si>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</si>
  <si>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</si>
  <si>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</si>
  <si>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</si>
  <si>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</si>
  <si>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</si>
  <si>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</si>
  <si>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</si>
  <si>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</si>
  <si>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</si>
  <si>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</si>
  <si>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</si>
  <si>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</si>
  <si>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</si>
  <si>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</si>
  <si>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</si>
  <si>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</si>
  <si>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</si>
  <si>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</si>
  <si>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</si>
  <si>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</si>
  <si>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</si>
  <si>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</si>
  <si>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</si>
  <si>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</si>
  <si>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</si>
  <si>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</si>
  <si>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</si>
  <si>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</si>
  <si>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</si>
  <si>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</si>
  <si>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</si>
  <si>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</si>
  <si>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</si>
  <si>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</si>
  <si>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</si>
  <si>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</si>
  <si>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</si>
  <si>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</si>
  <si>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</si>
  <si>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</si>
  <si>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</si>
  <si>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</si>
  <si>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</si>
  <si>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</si>
  <si>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</si>
  <si>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</si>
  <si>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</si>
  <si>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</si>
  <si>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</si>
  <si>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</si>
  <si>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</si>
  <si>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</si>
  <si>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</si>
  <si>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</si>
  <si>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</si>
  <si>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</si>
  <si>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</si>
  <si>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</si>
  <si>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</si>
  <si>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</si>
  <si>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</si>
  <si>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</si>
  <si>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</si>
  <si>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</si>
  <si>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</si>
  <si>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</si>
  <si>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</si>
  <si>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</si>
  <si>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</si>
  <si>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</si>
  <si>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</si>
  <si>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</si>
  <si>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</si>
  <si>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</si>
  <si>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</si>
  <si>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</si>
  <si>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</si>
  <si>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</si>
  <si>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</si>
  <si>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</si>
  <si>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</si>
  <si>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</si>
  <si>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</si>
  <si>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</si>
  <si>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</si>
  <si>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</si>
  <si>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</si>
  <si>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</si>
  <si>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</si>
  <si>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</si>
  <si>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</si>
  <si>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</si>
  <si>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</si>
  <si>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</si>
  <si>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</si>
  <si>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</si>
  <si>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</si>
  <si>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</si>
  <si>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</si>
  <si>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</si>
  <si>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</si>
  <si>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</si>
  <si>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</si>
  <si>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</si>
  <si>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</si>
  <si>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</si>
  <si>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</si>
  <si>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</si>
  <si>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</si>
  <si>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</si>
  <si>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</si>
  <si>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</si>
  <si>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</si>
  <si>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</si>
  <si>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</si>
  <si>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</si>
  <si>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</si>
  <si>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</si>
  <si>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</si>
  <si>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</si>
  <si>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</si>
  <si>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</si>
  <si>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</si>
  <si>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</si>
  <si>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</si>
  <si>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</si>
  <si>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</si>
  <si>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</si>
  <si>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</si>
  <si>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</si>
  <si>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</si>
  <si>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</si>
  <si>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</si>
  <si>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</si>
  <si>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</si>
  <si>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</si>
  <si>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</si>
  <si>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</si>
  <si>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</si>
  <si>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</si>
  <si>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</si>
  <si>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</si>
  <si>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</si>
  <si>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</si>
  <si>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</si>
  <si>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</si>
  <si>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</si>
  <si>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</si>
  <si>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</si>
  <si>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</si>
  <si>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</si>
  <si>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</si>
  <si>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</si>
  <si>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</si>
  <si>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</si>
  <si>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</si>
  <si>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</si>
  <si>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</si>
  <si>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</si>
  <si>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</si>
  <si>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</si>
  <si>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</si>
  <si>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</si>
  <si>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</si>
  <si>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</si>
  <si>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</si>
  <si>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</si>
  <si>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</si>
  <si>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</si>
  <si>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</si>
  <si>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</si>
  <si>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</si>
  <si>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</si>
  <si>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</si>
  <si>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</si>
  <si>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</si>
  <si>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</si>
  <si>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</si>
  <si>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</si>
  <si>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</si>
  <si>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</si>
  <si>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</si>
  <si>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</si>
  <si>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</si>
  <si>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</si>
  <si>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</si>
  <si>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</si>
  <si>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</si>
  <si>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</si>
  <si>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</si>
  <si>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</si>
  <si>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</si>
  <si>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</si>
  <si>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</si>
  <si>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</si>
  <si>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</si>
  <si>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</si>
  <si>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</si>
  <si>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</si>
  <si>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</si>
  <si>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</si>
  <si>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</si>
  <si>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</si>
  <si>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</si>
  <si>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</si>
  <si>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</si>
  <si>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</si>
  <si>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</si>
  <si>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</si>
  <si>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</si>
  <si>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</si>
  <si>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</si>
  <si>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</si>
  <si>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</si>
  <si>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</si>
  <si>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</si>
  <si>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</si>
  <si>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</si>
  <si>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</si>
  <si>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</si>
  <si>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</si>
  <si>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</si>
  <si>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</si>
  <si>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</si>
  <si>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</si>
  <si>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</si>
  <si>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</si>
  <si>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</si>
  <si>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</si>
  <si>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</si>
  <si>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</si>
  <si>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</si>
  <si>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</si>
  <si>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</si>
  <si>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</si>
  <si>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</si>
  <si>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</si>
  <si>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</si>
  <si>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</si>
  <si>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</si>
  <si>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</si>
  <si>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</si>
  <si>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</si>
  <si>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</si>
  <si>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</si>
  <si>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</si>
  <si>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</si>
  <si>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</si>
  <si>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</si>
  <si>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</si>
  <si>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</si>
  <si>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</si>
  <si>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</si>
  <si>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</si>
  <si>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</si>
  <si>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</si>
  <si>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</si>
  <si>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</si>
  <si>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</si>
  <si>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</si>
  <si>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</si>
  <si>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</si>
  <si>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</si>
  <si>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</si>
  <si>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</si>
  <si>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</si>
  <si>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</si>
  <si>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</si>
  <si>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</si>
  <si>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</si>
  <si>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</si>
  <si>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</si>
  <si>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</si>
  <si>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</si>
  <si>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</si>
  <si>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</si>
  <si>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</si>
  <si>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</si>
  <si>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</si>
  <si>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</si>
  <si>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</si>
  <si>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</si>
  <si>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</si>
  <si>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</si>
  <si>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</si>
  <si>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</si>
  <si>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</si>
  <si>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</si>
  <si>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</si>
  <si>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</si>
  <si>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</si>
  <si>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</si>
  <si>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</si>
  <si>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</si>
  <si>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</si>
  <si>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</si>
  <si>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</si>
  <si>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</si>
  <si>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</si>
  <si>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</si>
  <si>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</si>
  <si>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</si>
  <si>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</si>
  <si>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</si>
  <si>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</si>
  <si>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</si>
  <si>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</si>
  <si>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</si>
  <si>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</si>
  <si>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</si>
  <si>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</si>
  <si>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</si>
  <si>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</si>
  <si>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</si>
  <si>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</si>
  <si>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</si>
  <si>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</si>
  <si>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</si>
  <si>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</si>
  <si>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</si>
  <si>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</si>
  <si>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</si>
  <si>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</si>
  <si>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</si>
  <si>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</si>
  <si>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</si>
  <si>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</si>
  <si>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</si>
  <si>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</si>
  <si>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</si>
  <si>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</si>
  <si>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</si>
  <si>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</si>
  <si>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</si>
  <si>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</si>
  <si>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</si>
  <si>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</si>
  <si>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</si>
  <si>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</si>
  <si>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</si>
  <si>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</si>
  <si>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</si>
  <si>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</si>
  <si>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</si>
  <si>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</si>
  <si>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</si>
  <si>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</si>
  <si>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</si>
  <si>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</si>
  <si>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</si>
  <si>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</si>
  <si>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</si>
  <si>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</si>
  <si>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</si>
  <si>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</si>
  <si>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</si>
  <si>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</si>
  <si>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</si>
  <si>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</si>
  <si>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</si>
  <si>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</si>
  <si>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</si>
  <si>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</si>
  <si>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</si>
  <si>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</si>
  <si>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</si>
  <si>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</si>
  <si>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</si>
  <si>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</si>
  <si>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</si>
  <si>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</si>
  <si>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</si>
  <si>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</si>
  <si>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</si>
  <si>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</si>
  <si>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</si>
  <si>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</si>
  <si>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</si>
  <si>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</si>
  <si>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</si>
  <si>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</si>
  <si>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</si>
  <si>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</si>
  <si>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</si>
  <si>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</si>
  <si>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</si>
  <si>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</si>
  <si>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</si>
  <si>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</si>
  <si>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</si>
  <si>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</si>
  <si>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</si>
  <si>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</si>
  <si>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</si>
  <si>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</si>
  <si>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</si>
  <si>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</si>
  <si>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</si>
  <si>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</si>
  <si>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</si>
  <si>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</si>
  <si>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</si>
  <si>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</si>
  <si>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</si>
  <si>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</si>
  <si>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</si>
  <si>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</si>
  <si>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</si>
  <si>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</si>
  <si>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</si>
  <si>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</si>
  <si>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</si>
  <si>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</si>
  <si>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</si>
  <si>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</si>
  <si>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</si>
  <si>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</si>
  <si>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</si>
  <si>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</si>
  <si>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</si>
  <si>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</si>
  <si>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</si>
  <si>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</si>
  <si>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</si>
  <si>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</si>
  <si>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</si>
  <si>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</si>
  <si>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</si>
  <si>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</si>
  <si>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</si>
  <si>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</si>
  <si>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</si>
  <si>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</si>
  <si>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</si>
  <si>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</si>
  <si>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</si>
  <si>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</si>
  <si>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</si>
  <si>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</si>
  <si>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</si>
  <si>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</si>
  <si>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</si>
  <si>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</si>
  <si>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</si>
  <si>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</si>
  <si>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</si>
  <si>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</si>
  <si>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</si>
  <si>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</si>
  <si>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</si>
  <si>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</si>
  <si>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</si>
  <si>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</si>
  <si>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</si>
  <si>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</si>
  <si>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</si>
  <si>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</si>
  <si>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</si>
  <si>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</si>
  <si>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</si>
  <si>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</si>
  <si>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</si>
  <si>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</si>
  <si>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</si>
  <si>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</si>
  <si>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</si>
  <si>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</si>
  <si>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</si>
  <si>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</si>
  <si>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</si>
  <si>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</si>
  <si>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</si>
  <si>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</si>
  <si>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</si>
  <si>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</si>
  <si>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</si>
  <si>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</si>
  <si>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</si>
  <si>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</si>
  <si>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</si>
  <si>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</si>
  <si>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</si>
  <si>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</si>
  <si>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</si>
  <si>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</si>
  <si>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</si>
  <si>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</si>
  <si>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</si>
  <si>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</si>
  <si>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</si>
  <si>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</si>
  <si>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</si>
  <si>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</si>
  <si>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</si>
  <si>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</si>
  <si>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</si>
  <si>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</si>
  <si>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</si>
  <si>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</si>
  <si>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</si>
  <si>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</si>
  <si>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</si>
  <si>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</si>
  <si>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</si>
  <si>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</si>
  <si>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</si>
  <si>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</si>
  <si>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</si>
  <si>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</si>
  <si>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</si>
  <si>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</si>
  <si>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</si>
  <si>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</si>
  <si>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</si>
  <si>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</si>
  <si>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</si>
  <si>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</si>
  <si>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</si>
  <si>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</si>
  <si>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</si>
  <si>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</si>
  <si>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</si>
  <si>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</si>
  <si>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</si>
  <si>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</si>
  <si>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</si>
  <si>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</si>
  <si>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</si>
  <si>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</si>
  <si>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</si>
  <si>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</si>
  <si>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</si>
  <si>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</si>
  <si>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</si>
  <si>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</si>
  <si>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</si>
  <si>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</si>
  <si>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</si>
  <si>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</si>
  <si>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</si>
  <si>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</si>
  <si>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</si>
  <si>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</si>
  <si>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</si>
  <si>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</si>
  <si>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</si>
  <si>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</si>
  <si>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</si>
  <si>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</si>
  <si>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</si>
  <si>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</si>
  <si>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</si>
  <si>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</si>
  <si>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</si>
  <si>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</si>
  <si>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</si>
  <si>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</si>
  <si>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</si>
  <si>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</si>
  <si>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</si>
  <si>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</si>
  <si>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</si>
  <si>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</si>
  <si>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</si>
  <si>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</si>
  <si>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</si>
  <si>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</si>
  <si>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</si>
  <si>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</si>
  <si>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</si>
  <si>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</si>
  <si>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</si>
  <si>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</si>
  <si>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</si>
  <si>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</si>
  <si>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</si>
  <si>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</si>
  <si>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</si>
  <si>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</si>
  <si>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</si>
  <si>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</si>
  <si>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</si>
  <si>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</si>
  <si>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</si>
  <si>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</si>
  <si>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</si>
  <si>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</si>
  <si>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</si>
  <si>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</si>
  <si>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</si>
  <si>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</si>
  <si>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</si>
  <si>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</si>
  <si>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</si>
  <si>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</si>
  <si>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</si>
  <si>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</si>
  <si>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</si>
  <si>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</si>
  <si>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</si>
  <si>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</si>
  <si>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</si>
  <si>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</si>
  <si>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</si>
  <si>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</si>
  <si>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</si>
  <si>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</si>
  <si>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</si>
  <si>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</si>
  <si>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</si>
  <si>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</si>
  <si>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</si>
  <si>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</si>
  <si>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</si>
  <si>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</si>
  <si>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</si>
  <si>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</si>
  <si>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</si>
  <si>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</si>
  <si>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</si>
  <si>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</si>
  <si>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</si>
  <si>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</si>
  <si>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</si>
  <si>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</si>
  <si>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</si>
  <si>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</si>
  <si>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</si>
  <si>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</si>
  <si>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</si>
  <si>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</si>
  <si>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</si>
  <si>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</si>
  <si>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</si>
  <si>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</si>
  <si>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</si>
  <si>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</si>
  <si>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</si>
  <si>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</si>
  <si>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</si>
  <si>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</si>
  <si>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</si>
  <si>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</si>
  <si>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</si>
  <si>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</si>
  <si>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</si>
  <si>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</si>
  <si>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</si>
  <si>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</si>
  <si>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</si>
  <si>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</si>
  <si>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</si>
  <si>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</si>
  <si>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</si>
  <si>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</si>
  <si>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</si>
  <si>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</si>
  <si>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</si>
  <si>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</si>
  <si>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</si>
  <si>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</si>
  <si>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</si>
  <si>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</si>
  <si>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</si>
  <si>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</si>
  <si>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</si>
  <si>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</si>
  <si>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</si>
  <si>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</si>
  <si>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</si>
  <si>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</si>
  <si>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</si>
  <si>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</si>
  <si>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</si>
  <si>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</si>
  <si>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</si>
  <si>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</si>
  <si>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</si>
  <si>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</si>
  <si>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</si>
  <si>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</si>
  <si>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</si>
  <si>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</si>
  <si>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</si>
  <si>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</si>
  <si>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</si>
  <si>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</si>
  <si>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</si>
  <si>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</si>
  <si>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</si>
  <si>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</si>
  <si>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</si>
  <si>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</si>
  <si>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</si>
  <si>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</si>
  <si>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</si>
  <si>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</si>
  <si>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</si>
  <si>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</si>
  <si>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</si>
  <si>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</si>
  <si>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</si>
  <si>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</si>
  <si>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</si>
  <si>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</si>
  <si>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</si>
  <si>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</si>
  <si>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</si>
  <si>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</si>
  <si>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</si>
  <si>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</si>
  <si>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</si>
  <si>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</si>
  <si>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</si>
  <si>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</si>
  <si>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</si>
  <si>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</si>
  <si>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</si>
  <si>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</si>
  <si>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</si>
  <si>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</si>
  <si>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</si>
  <si>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</si>
  <si>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</si>
  <si>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</si>
  <si>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</si>
  <si>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</si>
  <si>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</si>
  <si>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</si>
  <si>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</si>
  <si>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</si>
  <si>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</si>
  <si>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</si>
  <si>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</si>
  <si>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</si>
  <si>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</si>
  <si>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</si>
  <si>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</si>
  <si>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</si>
  <si>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</si>
  <si>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</si>
  <si>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</si>
  <si>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</si>
  <si>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</si>
  <si>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</si>
  <si>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</si>
  <si>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</si>
  <si>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</si>
  <si>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</si>
  <si>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</si>
  <si>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</si>
  <si>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</si>
  <si>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</si>
  <si>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</si>
  <si>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</si>
  <si>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</si>
  <si>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</si>
  <si>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</si>
  <si>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</si>
  <si>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</si>
  <si>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</si>
  <si>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</si>
  <si>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</si>
  <si>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</si>
  <si>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</si>
  <si>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</si>
  <si>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</si>
  <si>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</si>
  <si>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</si>
  <si>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</si>
  <si>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</si>
  <si>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</si>
  <si>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</si>
  <si>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</si>
  <si>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</si>
  <si>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</si>
  <si>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</si>
  <si>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</si>
  <si>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</si>
  <si>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</si>
  <si>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</si>
  <si>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</si>
  <si>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</si>
  <si>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</si>
  <si>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</si>
  <si>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</si>
  <si>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</si>
  <si>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</si>
  <si>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</si>
  <si>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</si>
  <si>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</si>
  <si>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</si>
  <si>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</si>
  <si>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</si>
  <si>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</si>
  <si>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</si>
  <si>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</si>
  <si>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</si>
  <si>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</si>
  <si>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</si>
  <si>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</si>
  <si>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</si>
  <si>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</si>
  <si>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</si>
  <si>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</si>
  <si>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</si>
  <si>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</si>
  <si>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</si>
  <si>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</si>
  <si>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</si>
  <si>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</si>
  <si>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</si>
  <si>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</si>
  <si>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</si>
  <si>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</si>
  <si>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</si>
  <si>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</si>
  <si>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</si>
  <si>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</si>
  <si>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</si>
  <si>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</si>
  <si>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</si>
  <si>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</si>
  <si>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</si>
  <si>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</si>
  <si>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</si>
  <si>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</si>
  <si>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</si>
  <si>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</si>
  <si>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</si>
  <si>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</si>
  <si>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</si>
  <si>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</si>
  <si>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</si>
  <si>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</si>
  <si>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</si>
  <si>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</si>
  <si>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</si>
  <si>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</si>
  <si>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</si>
  <si>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</si>
  <si>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</si>
  <si>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</si>
  <si>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</si>
  <si>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</si>
  <si>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</si>
  <si>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</si>
  <si>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</si>
  <si>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</si>
  <si>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</si>
  <si>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</si>
  <si>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</si>
  <si>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</si>
  <si>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</si>
  <si>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</si>
  <si>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</si>
  <si>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</si>
  <si>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</si>
  <si>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</si>
  <si>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</si>
  <si>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</si>
  <si>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</si>
  <si>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</si>
  <si>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</si>
  <si>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</si>
  <si>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</si>
  <si>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</si>
  <si>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</si>
  <si>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</si>
  <si>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</si>
  <si>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</si>
  <si>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</si>
  <si>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</si>
  <si>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</si>
  <si>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</si>
  <si>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</si>
  <si>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</si>
  <si>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</si>
  <si>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</si>
  <si>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</si>
  <si>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</si>
  <si>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</si>
  <si>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</si>
  <si>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</si>
  <si>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</si>
  <si>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</si>
  <si>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</si>
  <si>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</si>
  <si>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</si>
  <si>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</si>
  <si>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</si>
  <si>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</si>
  <si>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</si>
  <si>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</si>
  <si>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</si>
  <si>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</si>
  <si>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</si>
  <si>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</si>
  <si>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</si>
  <si>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</si>
  <si>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</si>
  <si>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</si>
  <si>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</si>
  <si>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</si>
  <si>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</si>
  <si>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</si>
  <si>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</si>
  <si>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</si>
  <si>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</si>
  <si>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</si>
  <si>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</si>
  <si>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</si>
  <si>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</si>
  <si>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</si>
  <si>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</si>
  <si>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</si>
  <si>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</si>
  <si>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</si>
  <si>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</si>
  <si>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</si>
  <si>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</si>
  <si>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</si>
  <si>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</si>
  <si>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</si>
  <si>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</si>
  <si>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</si>
  <si>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</si>
  <si>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</si>
  <si>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</si>
  <si>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</si>
  <si>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</si>
  <si>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</si>
  <si>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</si>
  <si>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</si>
  <si>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</si>
  <si>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</si>
  <si>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</si>
  <si>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</si>
  <si>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</si>
  <si>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</si>
  <si>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</si>
  <si>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</si>
  <si>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</si>
  <si>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</si>
  <si>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</si>
  <si>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</si>
  <si>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</si>
  <si>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</si>
  <si>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</si>
  <si>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</si>
  <si>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</si>
  <si>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</si>
  <si>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</si>
  <si>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</si>
  <si>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</si>
  <si>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</si>
  <si>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</si>
  <si>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</si>
  <si>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</si>
  <si>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</si>
  <si>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</si>
  <si>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</si>
  <si>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</si>
  <si>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</si>
  <si>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</si>
  <si>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</si>
  <si>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</si>
  <si>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</si>
  <si>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</si>
  <si>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</si>
  <si>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</si>
  <si>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</si>
  <si>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</si>
  <si>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</si>
  <si>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</si>
  <si>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</si>
  <si>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</si>
  <si>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</si>
  <si>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</si>
  <si>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</si>
  <si>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</si>
  <si>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</si>
  <si>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</si>
  <si>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</si>
  <si>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</si>
  <si>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</si>
  <si>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</si>
  <si>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</si>
  <si>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</si>
  <si>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</si>
  <si>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</si>
  <si>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</si>
  <si>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</si>
  <si>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</si>
  <si>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</si>
  <si>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</si>
  <si>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</si>
  <si>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</si>
  <si>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</si>
  <si>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</si>
  <si>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</si>
  <si>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</si>
  <si>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</si>
  <si>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</si>
  <si>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</si>
  <si>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</si>
  <si>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</si>
  <si>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</si>
  <si>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</si>
  <si>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</si>
  <si>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</si>
  <si>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</si>
  <si>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</si>
  <si>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</si>
  <si>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</si>
  <si>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</si>
  <si>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</si>
  <si>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</si>
  <si>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</si>
  <si>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</si>
  <si>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</si>
  <si>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</si>
  <si>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</si>
  <si>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</si>
  <si>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</si>
  <si>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</si>
  <si>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</si>
  <si>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</si>
  <si>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</si>
  <si>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</si>
  <si>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</si>
  <si>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</si>
  <si>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</si>
  <si>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</si>
  <si>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</si>
  <si>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</si>
  <si>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</si>
  <si>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</si>
  <si>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</si>
  <si>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</si>
  <si>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</si>
  <si>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</si>
  <si>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</si>
  <si>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</si>
  <si>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</si>
  <si>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</si>
  <si>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</si>
  <si>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</si>
  <si>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</si>
  <si>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</si>
  <si>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</si>
  <si>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</si>
  <si>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</si>
  <si>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</si>
  <si>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</si>
  <si>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</si>
  <si>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</si>
  <si>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</si>
  <si>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</si>
  <si>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</si>
  <si>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</si>
  <si>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</si>
  <si>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</si>
  <si>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</si>
  <si>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</si>
  <si>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</si>
  <si>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</si>
  <si>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</si>
  <si>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</si>
  <si>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</si>
  <si>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</si>
  <si>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</si>
  <si>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</si>
  <si>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</si>
  <si>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</si>
  <si>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</si>
  <si>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</si>
  <si>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</si>
  <si>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</si>
  <si>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</si>
  <si>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</si>
  <si>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</si>
  <si>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</si>
  <si>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</si>
  <si>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</si>
  <si>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</si>
  <si>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</si>
  <si>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</si>
  <si>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</si>
  <si>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</si>
  <si>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</si>
  <si>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</si>
  <si>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</si>
  <si>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</si>
  <si>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</si>
  <si>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</si>
  <si>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</si>
  <si>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</si>
  <si>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</si>
  <si>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</si>
  <si>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</si>
  <si>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</si>
  <si>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</si>
  <si>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</si>
  <si>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</si>
  <si>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</si>
  <si>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</si>
  <si>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</si>
  <si>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</si>
  <si>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</si>
  <si>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</si>
  <si>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</si>
  <si>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</si>
  <si>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</si>
  <si>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</si>
  <si>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</si>
  <si>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</si>
  <si>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</si>
  <si>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</si>
  <si>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</si>
  <si>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</si>
  <si>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</si>
  <si>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</si>
  <si>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</si>
  <si>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</si>
  <si>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</si>
  <si>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</si>
  <si>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</si>
  <si>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</si>
  <si>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</si>
  <si>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</si>
  <si>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</si>
  <si>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</si>
  <si>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</si>
  <si>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</si>
  <si>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</si>
  <si>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</si>
  <si>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</si>
  <si>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</si>
  <si>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</si>
  <si>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</si>
  <si>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</si>
  <si>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</si>
  <si>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</si>
  <si>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</si>
  <si>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</si>
  <si>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</si>
  <si>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</si>
  <si>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</si>
  <si>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</si>
  <si>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</si>
  <si>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</si>
  <si>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</si>
  <si>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</si>
  <si>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</si>
  <si>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</si>
  <si>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</si>
  <si>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</si>
  <si>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</si>
  <si>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</si>
  <si>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</si>
  <si>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</si>
  <si>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</si>
  <si>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</si>
  <si>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</si>
  <si>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</si>
  <si>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</si>
  <si>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</si>
  <si>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</si>
  <si>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</si>
  <si>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</si>
  <si>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</si>
  <si>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</si>
  <si>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</si>
  <si>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</si>
  <si>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</si>
  <si>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</si>
  <si>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</si>
  <si>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</si>
  <si>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</si>
  <si>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</si>
  <si>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</si>
  <si>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</si>
  <si>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</si>
  <si>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</si>
  <si>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</si>
  <si>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</si>
  <si>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</si>
  <si>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</si>
  <si>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</si>
  <si>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</si>
  <si>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</si>
  <si>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</si>
  <si>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</si>
  <si>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</si>
  <si>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</si>
  <si>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</si>
  <si>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</si>
  <si>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</si>
  <si>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</si>
  <si>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</si>
  <si>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</si>
  <si>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</si>
  <si>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</si>
  <si>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</si>
  <si>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</si>
  <si>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</si>
  <si>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</si>
  <si>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</si>
  <si>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</si>
  <si>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</si>
  <si>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</si>
  <si>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</si>
  <si>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</si>
  <si>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</si>
  <si>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</si>
  <si>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</si>
  <si>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</si>
  <si>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</si>
  <si>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</si>
  <si>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</si>
  <si>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</si>
  <si>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</si>
  <si>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</si>
  <si>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</si>
  <si>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</si>
  <si>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</si>
  <si>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</si>
  <si>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</si>
  <si>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</si>
  <si>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</si>
  <si>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</si>
  <si>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</si>
  <si>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</si>
  <si>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</si>
  <si>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</si>
  <si>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</si>
  <si>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</si>
  <si>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</si>
  <si>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</si>
  <si>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</si>
  <si>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</si>
  <si>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</si>
  <si>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</si>
  <si>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</si>
  <si>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</si>
  <si>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</si>
  <si>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</si>
  <si>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</si>
  <si>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</si>
  <si>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</si>
  <si>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</si>
  <si>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</si>
  <si>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</si>
  <si>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</si>
  <si>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</si>
  <si>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</si>
  <si>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</si>
  <si>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</si>
  <si>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</si>
  <si>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</si>
  <si>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</si>
  <si>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</si>
  <si>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</si>
  <si>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</si>
  <si>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</si>
  <si>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</si>
  <si>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</si>
  <si>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</si>
  <si>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</si>
  <si>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</si>
  <si>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</si>
  <si>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</si>
  <si>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</si>
  <si>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</si>
  <si>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</si>
  <si>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</si>
  <si>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</si>
  <si>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</si>
  <si>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</si>
  <si>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</si>
  <si>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</si>
  <si>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</si>
  <si>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</si>
  <si>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</si>
  <si>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</si>
  <si>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</si>
  <si>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</si>
  <si>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</si>
  <si>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</si>
  <si>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</si>
  <si>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</si>
  <si>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</si>
  <si>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</si>
  <si>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</si>
  <si>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</si>
  <si>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</si>
  <si>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</si>
  <si>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</si>
  <si>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</si>
  <si>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</si>
  <si>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</si>
  <si>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</si>
  <si>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</si>
  <si>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</si>
  <si>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</si>
  <si>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</si>
  <si>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</si>
  <si>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</si>
  <si>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</si>
  <si>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</si>
  <si>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</si>
  <si>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</si>
  <si>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</si>
  <si>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</si>
  <si>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</si>
  <si>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</si>
  <si>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</si>
  <si>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</si>
  <si>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</si>
  <si>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</si>
  <si>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</si>
  <si>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</si>
  <si>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</si>
  <si>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</si>
  <si>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</si>
  <si>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</si>
  <si>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</si>
  <si>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</si>
  <si>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</si>
  <si>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</si>
  <si>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</si>
  <si>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</si>
  <si>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</si>
  <si>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</si>
  <si>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</si>
  <si>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</si>
  <si>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</si>
  <si>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</si>
  <si>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</si>
  <si>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</si>
  <si>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</si>
  <si>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</si>
  <si>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</si>
  <si>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</si>
  <si>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</si>
  <si>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</si>
  <si>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</si>
  <si>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</si>
  <si>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</si>
  <si>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</si>
  <si>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</si>
  <si>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</si>
  <si>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</si>
  <si>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</si>
  <si>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</si>
  <si>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</si>
  <si>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</si>
  <si>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</si>
  <si>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</si>
  <si>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</si>
  <si>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</si>
  <si>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</si>
  <si>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</si>
  <si>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</si>
  <si>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</si>
  <si>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</si>
  <si>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</si>
  <si>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</si>
  <si>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</si>
  <si>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</si>
  <si>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</si>
  <si>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</si>
  <si>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</si>
  <si>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</si>
  <si>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</si>
  <si>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</si>
  <si>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</si>
  <si>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</si>
  <si>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</si>
  <si>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</si>
  <si>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</si>
  <si>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</si>
  <si>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</si>
  <si>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</si>
  <si>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</si>
  <si>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</si>
  <si>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</si>
  <si>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</si>
  <si>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</si>
  <si>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</si>
  <si>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</si>
  <si>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</si>
  <si>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</si>
  <si>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</si>
  <si>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</si>
  <si>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</si>
  <si>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</si>
  <si>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</si>
  <si>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</si>
  <si>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</si>
  <si>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</si>
  <si>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</si>
  <si>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</si>
  <si>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</si>
  <si>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</si>
  <si>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</si>
  <si>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</si>
  <si>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</si>
  <si>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</si>
  <si>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</si>
  <si>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</si>
  <si>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</si>
  <si>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</si>
  <si>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</si>
  <si>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</si>
  <si>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</si>
  <si>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</si>
  <si>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</si>
  <si>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</si>
  <si>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</si>
  <si>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</si>
  <si>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</si>
  <si>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</si>
  <si>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</si>
  <si>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</si>
  <si>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</si>
  <si>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</si>
  <si>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</si>
  <si>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</si>
  <si>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</si>
  <si>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</si>
  <si>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</si>
  <si>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</si>
  <si>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</si>
  <si>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</si>
  <si>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</si>
  <si>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</si>
  <si>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</si>
  <si>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</si>
  <si>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</si>
  <si>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</si>
  <si>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</si>
  <si>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</si>
  <si>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</si>
  <si>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</si>
  <si>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</si>
  <si>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</si>
  <si>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</si>
  <si>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</si>
  <si>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</si>
  <si>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</si>
  <si>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</si>
  <si>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</si>
  <si>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</si>
  <si>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</si>
  <si>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</si>
  <si>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</si>
  <si>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</si>
  <si>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</si>
  <si>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</si>
  <si>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</si>
  <si>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</si>
  <si>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</si>
  <si>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</si>
  <si>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</si>
  <si>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</si>
  <si>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</si>
  <si>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</si>
  <si>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</si>
  <si>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</si>
  <si>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</si>
  <si>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</si>
  <si>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</si>
  <si>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</si>
  <si>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</si>
  <si>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</si>
  <si>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</si>
  <si>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</si>
  <si>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</si>
  <si>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</si>
  <si>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</si>
  <si>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</si>
  <si>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</si>
  <si>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</si>
  <si>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</si>
  <si>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</si>
  <si>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</si>
  <si>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</si>
  <si>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</si>
  <si>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</si>
  <si>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</si>
  <si>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</si>
  <si>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</si>
  <si>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</si>
  <si>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</si>
  <si>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</si>
  <si>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</si>
  <si>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</si>
  <si>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</si>
  <si>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</si>
  <si>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</si>
  <si>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</si>
  <si>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</si>
  <si>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</si>
  <si>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</si>
  <si>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</si>
  <si>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</si>
  <si>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</si>
  <si>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</si>
  <si>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</si>
  <si>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</si>
  <si>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</si>
  <si>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</si>
  <si>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</si>
  <si>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</si>
  <si>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</si>
  <si>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</si>
  <si>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</si>
  <si>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</si>
  <si>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</si>
  <si>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</si>
  <si>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</si>
  <si>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</si>
  <si>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</si>
  <si>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</si>
  <si>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</si>
  <si>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</si>
  <si>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</si>
  <si>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</si>
  <si>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</si>
  <si>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</si>
  <si>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</si>
  <si>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</si>
  <si>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</si>
  <si>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</si>
  <si>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</si>
  <si>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</si>
  <si>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</si>
  <si>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</si>
  <si>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</si>
  <si>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</si>
  <si>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</si>
  <si>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</si>
  <si>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</si>
  <si>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</si>
  <si>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</si>
  <si>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</si>
  <si>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</si>
  <si>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</si>
  <si>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</si>
  <si>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</si>
  <si>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</si>
  <si>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</si>
  <si>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</si>
  <si>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</si>
  <si>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</si>
  <si>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</si>
  <si>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</si>
  <si>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</si>
  <si>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</si>
  <si>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</si>
  <si>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</si>
  <si>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</si>
  <si>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</si>
  <si>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</si>
  <si>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</si>
  <si>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</si>
  <si>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</si>
  <si>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</si>
  <si>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</si>
  <si>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</si>
  <si>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</si>
  <si>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</si>
  <si>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</si>
  <si>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</si>
  <si>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</si>
  <si>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</si>
  <si>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</si>
  <si>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</si>
  <si>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</si>
  <si>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</si>
  <si>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</si>
  <si>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</si>
  <si>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</si>
  <si>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</si>
  <si>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</si>
  <si>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</si>
  <si>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</si>
  <si>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</si>
  <si>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</si>
  <si>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</si>
  <si>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</si>
  <si>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</si>
  <si>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</si>
  <si>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</si>
  <si>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</si>
  <si>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</si>
  <si>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</si>
  <si>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</si>
  <si>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</si>
  <si>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</si>
  <si>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</si>
  <si>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</si>
  <si>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</si>
  <si>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</si>
  <si>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</si>
  <si>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</si>
  <si>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</si>
  <si>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</si>
  <si>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</si>
  <si>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</si>
  <si>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</si>
  <si>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</si>
  <si>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</si>
  <si>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</si>
  <si>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</si>
  <si>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</si>
  <si>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</si>
  <si>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</si>
  <si>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</si>
  <si>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</si>
  <si>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</si>
  <si>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</si>
  <si>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</si>
  <si>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</si>
  <si>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</si>
  <si>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</si>
  <si>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</si>
  <si>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</si>
  <si>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</si>
  <si>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</si>
  <si>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</si>
  <si>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</si>
  <si>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</si>
  <si>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</si>
  <si>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</si>
  <si>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</si>
  <si>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</si>
  <si>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</si>
  <si>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</si>
  <si>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</si>
  <si>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</si>
  <si>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</si>
  <si>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</si>
  <si>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</si>
  <si>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</si>
  <si>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</si>
  <si>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</si>
  <si>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</si>
  <si>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</si>
  <si>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</si>
  <si>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</si>
  <si>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</si>
  <si>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</si>
  <si>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</si>
  <si>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</si>
  <si>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</si>
  <si>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</si>
  <si>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</si>
  <si>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</si>
  <si>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</si>
  <si>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</si>
  <si>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</si>
  <si>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</si>
  <si>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</si>
  <si>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</si>
  <si>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</si>
  <si>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</si>
  <si>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</si>
  <si>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</si>
  <si>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</si>
  <si>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</si>
  <si>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</si>
  <si>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</si>
  <si>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</si>
  <si>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</si>
  <si>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</si>
  <si>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</si>
  <si>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</si>
  <si>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</si>
  <si>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</si>
  <si>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</si>
  <si>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</si>
  <si>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</si>
  <si>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</si>
  <si>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</si>
  <si>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</si>
  <si>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</si>
  <si>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</si>
  <si>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</si>
  <si>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</si>
  <si>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</si>
  <si>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</si>
  <si>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</si>
  <si>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</si>
  <si>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</si>
  <si>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</si>
  <si>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</si>
  <si>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</si>
  <si>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</si>
  <si>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</si>
  <si>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</si>
  <si>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</si>
  <si>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</si>
  <si>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</si>
  <si>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</si>
  <si>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</si>
  <si>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</si>
  <si>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</si>
  <si>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</si>
  <si>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</si>
  <si>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</si>
  <si>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</si>
  <si>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</si>
  <si>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</si>
  <si>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</si>
  <si>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</si>
  <si>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</si>
  <si>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</si>
  <si>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</si>
  <si>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</si>
  <si>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</si>
  <si>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</si>
  <si>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</si>
  <si>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</si>
  <si>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</si>
  <si>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</si>
  <si>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</si>
  <si>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</si>
  <si>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</si>
  <si>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</si>
  <si>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</si>
  <si>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</si>
  <si>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</si>
  <si>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</si>
  <si>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</si>
  <si>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</si>
  <si>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</si>
  <si>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</si>
  <si>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</si>
  <si>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</si>
  <si>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</si>
  <si>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</si>
  <si>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</si>
  <si>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</si>
  <si>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</si>
  <si>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</si>
  <si>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</si>
  <si>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</si>
  <si>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</si>
  <si>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</si>
  <si>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</si>
  <si>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</si>
  <si>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</si>
  <si>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</si>
  <si>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</si>
  <si>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</si>
  <si>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</si>
  <si>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</si>
  <si>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</si>
  <si>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</si>
  <si>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</si>
  <si>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</si>
  <si>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</si>
  <si>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</si>
  <si>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</si>
  <si>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</si>
  <si>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</si>
  <si>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</si>
  <si>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</si>
  <si>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</si>
  <si>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</si>
  <si>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</si>
  <si>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</si>
  <si>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</si>
  <si>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</si>
  <si>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</si>
  <si>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</si>
  <si>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</si>
  <si>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</si>
  <si>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</si>
  <si>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</si>
  <si>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</si>
  <si>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</si>
  <si>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</si>
  <si>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</si>
  <si>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</si>
  <si>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</si>
  <si>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</si>
  <si>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</si>
  <si>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</si>
  <si>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</si>
  <si>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</si>
  <si>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</si>
  <si>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</si>
  <si>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</si>
  <si>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</si>
  <si>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</si>
  <si>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</si>
  <si>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</si>
  <si>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</si>
  <si>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</si>
  <si>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</si>
  <si>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</si>
  <si>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</si>
  <si>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</si>
  <si>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</si>
  <si>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</si>
  <si>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</si>
  <si>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</si>
  <si>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</si>
  <si>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</si>
  <si>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</si>
  <si>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</si>
  <si>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</si>
  <si>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</si>
  <si>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</si>
  <si>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</si>
  <si>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</si>
  <si>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</si>
  <si>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</si>
  <si>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</si>
  <si>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</si>
  <si>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</si>
  <si>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</si>
  <si>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</si>
  <si>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</si>
  <si>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</si>
  <si>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</si>
  <si>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</si>
  <si>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</si>
  <si>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</si>
  <si>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</si>
  <si>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</si>
  <si>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</si>
  <si>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</si>
  <si>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</si>
  <si>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</si>
  <si>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</si>
  <si>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</si>
  <si>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</si>
  <si>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</si>
  <si>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</si>
  <si>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</si>
  <si>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</si>
  <si>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</si>
  <si>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</si>
  <si>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</si>
  <si>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</si>
  <si>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</si>
  <si>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</si>
  <si>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</si>
  <si>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</si>
  <si>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</si>
  <si>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</si>
  <si>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</si>
  <si>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</si>
  <si>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</si>
  <si>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</si>
  <si>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</si>
  <si>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</si>
  <si>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</si>
  <si>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</si>
  <si>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</si>
  <si>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</si>
  <si>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</si>
  <si>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</si>
  <si>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</si>
  <si>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</si>
  <si>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</si>
  <si>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</si>
  <si>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</si>
  <si>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</si>
  <si>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</si>
  <si>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</si>
  <si>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</si>
  <si>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</si>
  <si>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</si>
  <si>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</si>
  <si>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</si>
  <si>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</si>
  <si>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</si>
  <si>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</si>
  <si>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</si>
  <si>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</si>
  <si>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</si>
  <si>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</si>
  <si>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</si>
  <si>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</si>
  <si>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</si>
  <si>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</si>
  <si>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</si>
  <si>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</si>
  <si>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</si>
  <si>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</si>
  <si>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</si>
  <si>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</si>
  <si>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</si>
  <si>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</si>
  <si>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</si>
  <si>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</si>
  <si>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</si>
  <si>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</si>
  <si>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</si>
  <si>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</si>
  <si>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</si>
  <si>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</si>
  <si>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</si>
  <si>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</si>
  <si>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</si>
  <si>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</si>
  <si>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</si>
  <si>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</si>
  <si>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</si>
  <si>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</si>
  <si>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</si>
  <si>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</si>
  <si>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</si>
  <si>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</si>
  <si>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</si>
  <si>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</si>
  <si>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</si>
  <si>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</si>
  <si>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</si>
  <si>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</si>
  <si>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</si>
  <si>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</si>
  <si>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</si>
  <si>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</si>
  <si>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</si>
  <si>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</si>
  <si>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</si>
  <si>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</si>
  <si>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</si>
  <si>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</si>
  <si>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</si>
  <si>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</si>
  <si>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</si>
  <si>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</si>
  <si>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</si>
  <si>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</si>
  <si>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</si>
  <si>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</si>
  <si>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</si>
  <si>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</si>
  <si>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</si>
  <si>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</si>
  <si>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</si>
  <si>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</si>
  <si>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</si>
  <si>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</si>
  <si>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</si>
  <si>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</si>
  <si>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</si>
  <si>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</si>
  <si>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</si>
  <si>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</si>
  <si>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</si>
  <si>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</si>
  <si>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</si>
  <si>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</si>
  <si>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</si>
  <si>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</si>
  <si>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</si>
  <si>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</si>
  <si>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</si>
  <si>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</si>
  <si>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</si>
  <si>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</si>
  <si>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</si>
  <si>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</si>
  <si>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</si>
  <si>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</si>
  <si>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</si>
  <si>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</si>
  <si>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</si>
  <si>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</si>
  <si>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</si>
  <si>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</si>
  <si>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</si>
  <si>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</si>
  <si>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</si>
  <si>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</si>
  <si>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</si>
  <si>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</si>
  <si>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</si>
  <si>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</si>
  <si>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</si>
  <si>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</si>
  <si>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</si>
  <si>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</si>
  <si>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</si>
  <si>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</si>
  <si>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</si>
  <si>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</si>
  <si>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</si>
  <si>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</si>
  <si>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</si>
  <si>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</si>
  <si>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</si>
  <si>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</si>
  <si>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</si>
  <si>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</si>
  <si>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</si>
  <si>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</si>
  <si>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</si>
  <si>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</si>
  <si>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</si>
  <si>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</si>
  <si>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</si>
  <si>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</si>
  <si>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</si>
  <si>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</si>
  <si>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</si>
  <si>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</si>
  <si>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</si>
  <si>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</si>
  <si>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</si>
  <si>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</si>
  <si>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</si>
  <si>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</si>
  <si>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</si>
  <si>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</si>
  <si>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</si>
  <si>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</si>
  <si>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</si>
  <si>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</si>
  <si>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</si>
  <si>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</si>
  <si>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</si>
  <si>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</si>
  <si>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</si>
  <si>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</si>
  <si>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</si>
  <si>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</si>
  <si>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</si>
  <si>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</si>
  <si>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</si>
  <si>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</si>
  <si>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</si>
  <si>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</si>
  <si>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</si>
  <si>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</si>
  <si>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</si>
  <si>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</si>
  <si>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</si>
  <si>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</si>
  <si>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</si>
  <si>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</si>
  <si>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</si>
  <si>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</si>
  <si>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</si>
  <si>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</si>
  <si>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</si>
  <si>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</si>
  <si>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</si>
  <si>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</si>
  <si>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</si>
  <si>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</si>
  <si>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</si>
  <si>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</si>
  <si>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</si>
  <si>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</si>
  <si>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</si>
  <si>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</si>
  <si>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</si>
  <si>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</si>
  <si>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</si>
  <si>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</si>
  <si>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</si>
  <si>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</si>
  <si>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</si>
  <si>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</si>
  <si>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</si>
  <si>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</si>
  <si>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</si>
  <si>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</si>
  <si>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</si>
  <si>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</si>
  <si>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</si>
  <si>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</si>
  <si>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</si>
  <si>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</si>
  <si>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</si>
  <si>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</si>
  <si>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</si>
  <si>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</si>
  <si>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</si>
  <si>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</si>
  <si>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</si>
  <si>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</si>
  <si>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</si>
  <si>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</si>
  <si>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</si>
  <si>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</si>
  <si>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</si>
  <si>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</si>
  <si>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</si>
  <si>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</si>
  <si>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</si>
  <si>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</si>
  <si>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</si>
  <si>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</si>
  <si>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</si>
  <si>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</si>
  <si>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</si>
  <si>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</si>
  <si>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</si>
  <si>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</si>
  <si>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</si>
  <si>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</si>
  <si>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</si>
  <si>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</si>
  <si>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</si>
  <si>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</si>
  <si>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</si>
  <si>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</si>
  <si>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</si>
  <si>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</si>
  <si>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</si>
  <si>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</si>
  <si>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</si>
  <si>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</si>
  <si>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</si>
  <si>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</si>
  <si>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</si>
  <si>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</si>
  <si>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</si>
  <si>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</si>
  <si>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</si>
  <si>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</si>
  <si>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</si>
  <si>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</si>
  <si>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</si>
  <si>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</si>
  <si>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</si>
  <si>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</si>
  <si>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</si>
  <si>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</si>
  <si>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</si>
  <si>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</si>
  <si>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</si>
  <si>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</si>
  <si>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</si>
  <si>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</si>
  <si>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</si>
  <si>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</si>
  <si>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</si>
  <si>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</si>
  <si>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</si>
  <si>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</si>
  <si>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</si>
  <si>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</si>
  <si>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</si>
  <si>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</si>
  <si>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</si>
  <si>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</si>
  <si>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</si>
  <si>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</si>
  <si>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</si>
  <si>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</si>
  <si>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</si>
  <si>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</si>
  <si>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</si>
  <si>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</si>
  <si>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</si>
  <si>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</si>
  <si>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</si>
  <si>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</si>
  <si>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</si>
  <si>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</si>
  <si>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</si>
  <si>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</si>
  <si>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</si>
  <si>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</si>
  <si>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</si>
  <si>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</si>
  <si>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</si>
  <si>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</si>
  <si>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</si>
  <si>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</si>
  <si>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</si>
  <si>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</si>
  <si>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</si>
  <si>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</si>
  <si>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</si>
  <si>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</si>
  <si>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</si>
  <si>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</si>
  <si>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</si>
  <si>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</si>
  <si>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</si>
  <si>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</si>
  <si>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</si>
  <si>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</si>
  <si>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</si>
  <si>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</si>
  <si>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</si>
  <si>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</si>
  <si>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</si>
  <si>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</si>
  <si>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</si>
  <si>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</si>
  <si>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</si>
  <si>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</si>
  <si>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</si>
  <si>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</si>
  <si>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</si>
  <si>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</si>
  <si>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</si>
  <si>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</si>
  <si>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</si>
  <si>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</si>
  <si>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</si>
  <si>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</si>
  <si>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</si>
  <si>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</si>
  <si>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</si>
  <si>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</si>
  <si>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</si>
  <si>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</si>
  <si>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</si>
  <si>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</si>
  <si>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</si>
  <si>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</si>
  <si>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</si>
  <si>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</si>
  <si>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</si>
  <si>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</si>
  <si>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</si>
  <si>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</si>
  <si>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</si>
  <si>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</si>
  <si>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</si>
  <si>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</si>
  <si>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</si>
  <si>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</si>
  <si>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</si>
  <si>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</si>
  <si>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</si>
  <si>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</si>
  <si>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</si>
  <si>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</si>
  <si>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</si>
  <si>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</si>
  <si>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</si>
  <si>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</si>
  <si>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</si>
  <si>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</si>
  <si>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</si>
  <si>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</si>
  <si>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</si>
  <si>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</si>
  <si>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</si>
  <si>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</si>
  <si>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</si>
  <si>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</si>
  <si>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</si>
  <si>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</si>
  <si>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</si>
  <si>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</si>
  <si>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</si>
  <si>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</si>
  <si>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</si>
  <si>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</si>
  <si>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</si>
  <si>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</si>
  <si>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</si>
  <si>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</si>
  <si>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</si>
  <si>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</si>
  <si>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</si>
  <si>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</si>
  <si>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</si>
  <si>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</si>
  <si>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</si>
  <si>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</si>
  <si>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</si>
  <si>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</si>
  <si>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</si>
  <si>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</si>
  <si>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</si>
  <si>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</si>
  <si>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</si>
  <si>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</si>
  <si>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</si>
  <si>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</si>
  <si>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</si>
  <si>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</si>
  <si>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</si>
  <si>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</si>
  <si>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</si>
  <si>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</si>
  <si>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</si>
  <si>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</si>
  <si>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</si>
  <si>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</si>
  <si>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</si>
  <si>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</si>
  <si>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</si>
  <si>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</si>
  <si>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</si>
  <si>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</si>
  <si>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</si>
  <si>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</si>
  <si>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</si>
  <si>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</si>
  <si>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</si>
  <si>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</si>
  <si>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</si>
  <si>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</si>
  <si>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</si>
  <si>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</si>
  <si>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</si>
  <si>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</si>
  <si>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</si>
  <si>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</si>
  <si>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</si>
  <si>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</si>
  <si>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</si>
  <si>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</si>
  <si>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</si>
  <si>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</si>
  <si>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</si>
  <si>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</si>
  <si>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</si>
  <si>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</si>
  <si>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</si>
  <si>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</si>
  <si>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</si>
  <si>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</si>
  <si>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</si>
  <si>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</si>
  <si>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</si>
  <si>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</si>
  <si>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</si>
  <si>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</si>
  <si>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</si>
  <si>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</si>
  <si>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</si>
  <si>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</si>
  <si>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</si>
  <si>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</si>
  <si>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</si>
  <si>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</si>
  <si>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</si>
  <si>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</si>
  <si>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</si>
  <si>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</si>
  <si>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</si>
  <si>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</si>
  <si>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</si>
  <si>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</si>
  <si>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</si>
  <si>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</si>
  <si>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</si>
  <si>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</si>
  <si>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</si>
  <si>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</si>
  <si>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</si>
  <si>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</si>
  <si>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</si>
  <si>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</si>
  <si>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</si>
  <si>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</si>
  <si>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</si>
  <si>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</si>
  <si>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</si>
  <si>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</si>
  <si>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</si>
  <si>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</si>
  <si>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</si>
  <si>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</si>
  <si>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</si>
  <si>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</si>
  <si>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</si>
  <si>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</si>
  <si>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</si>
  <si>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</si>
  <si>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</si>
  <si>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</si>
  <si>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</si>
  <si>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</si>
  <si>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</si>
  <si>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</si>
  <si>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</si>
  <si>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</si>
  <si>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</si>
  <si>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</si>
  <si>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</si>
  <si>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</si>
  <si>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</si>
  <si>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</si>
  <si>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</si>
  <si>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</si>
  <si>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</si>
  <si>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</si>
  <si>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</si>
  <si>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</si>
  <si>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</si>
  <si>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</si>
  <si>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</si>
  <si>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</si>
  <si>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</si>
  <si>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</si>
  <si>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</si>
  <si>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</si>
  <si>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</si>
  <si>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</si>
  <si>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</si>
  <si>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</si>
  <si>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</si>
  <si>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</si>
  <si>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</si>
  <si>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</si>
  <si>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</si>
  <si>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</si>
  <si>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</si>
  <si>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</si>
  <si>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</si>
  <si>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</si>
  <si>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</si>
  <si>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</si>
  <si>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</si>
  <si>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</si>
  <si>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</si>
  <si>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</si>
  <si>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</si>
  <si>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</si>
  <si>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</si>
  <si>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</si>
  <si>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</si>
  <si>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</si>
  <si>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</si>
  <si>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</si>
  <si>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</si>
  <si>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</si>
  <si>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</si>
  <si>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</si>
  <si>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</si>
  <si>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</si>
  <si>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</si>
  <si>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</si>
  <si>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</si>
  <si>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</si>
  <si>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</si>
  <si>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</si>
  <si>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</si>
  <si>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</si>
  <si>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</si>
  <si>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</si>
  <si>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</si>
  <si>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</si>
  <si>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</si>
  <si>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</si>
  <si>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</si>
  <si>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</si>
  <si>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</si>
  <si>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</si>
  <si>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</si>
  <si>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</si>
  <si>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</si>
  <si>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</si>
  <si>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</si>
  <si>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</si>
  <si>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</si>
  <si>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</si>
  <si>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</si>
  <si>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</si>
  <si>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</si>
  <si>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</si>
  <si>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</si>
  <si>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</si>
  <si>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</si>
  <si>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</si>
  <si>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</si>
  <si>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</si>
  <si>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</si>
  <si>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</si>
  <si>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</si>
  <si>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</si>
  <si>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</si>
  <si>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</si>
  <si>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</si>
  <si>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</si>
  <si>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</si>
  <si>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</si>
  <si>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</si>
  <si>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</si>
  <si>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</si>
  <si>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</si>
  <si>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</si>
  <si>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</si>
  <si>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</si>
  <si>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</si>
  <si>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</si>
  <si>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</si>
  <si>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</si>
  <si>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</si>
  <si>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</si>
  <si>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</si>
  <si>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</si>
  <si>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</si>
  <si>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</si>
  <si>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</si>
  <si>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</si>
  <si>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</si>
  <si>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</si>
  <si>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</si>
  <si>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</si>
  <si>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</si>
  <si>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</si>
  <si>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</si>
  <si>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</si>
  <si>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</si>
  <si>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</si>
  <si>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</si>
  <si>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</si>
  <si>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</si>
  <si>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</si>
  <si>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</si>
  <si>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</si>
  <si>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</si>
  <si>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</si>
  <si>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</si>
  <si>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</si>
  <si>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</si>
  <si>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</si>
  <si>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</si>
  <si>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</si>
  <si>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</si>
  <si>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</si>
  <si>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</si>
  <si>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</si>
  <si>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</si>
  <si>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</si>
  <si>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</si>
  <si>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</si>
  <si>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</si>
  <si>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</si>
  <si>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</si>
  <si>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</si>
  <si>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</si>
  <si>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</si>
  <si>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</si>
  <si>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</si>
  <si>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</si>
  <si>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</si>
  <si>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</si>
  <si>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</si>
  <si>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</si>
  <si>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</si>
  <si>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</si>
  <si>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</si>
  <si>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</si>
  <si>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</si>
  <si>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</si>
  <si>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</si>
  <si>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</si>
  <si>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</si>
  <si>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</si>
  <si>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</si>
  <si>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</si>
  <si>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</si>
  <si>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</si>
  <si>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</si>
  <si>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</si>
  <si>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</si>
  <si>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</si>
  <si>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</si>
  <si>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</si>
  <si>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</si>
  <si>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</si>
  <si>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</si>
  <si>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</si>
  <si>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</si>
  <si>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</si>
  <si>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</si>
  <si>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</si>
  <si>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</si>
  <si>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</si>
  <si>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</si>
  <si>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</si>
  <si>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</si>
  <si>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</si>
  <si>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</si>
  <si>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</si>
  <si>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</si>
  <si>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</si>
  <si>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</si>
  <si>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</si>
  <si>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</si>
  <si>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</si>
  <si>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</si>
  <si>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</si>
  <si>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</si>
  <si>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</si>
  <si>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</si>
  <si>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</si>
  <si>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</si>
  <si>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</si>
  <si>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</si>
  <si>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</si>
  <si>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</si>
  <si>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</si>
  <si>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</si>
  <si>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</si>
  <si>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</si>
  <si>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</si>
  <si>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</si>
  <si>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</si>
  <si>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</si>
  <si>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</si>
  <si>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</si>
  <si>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</si>
  <si>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</si>
  <si>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</si>
  <si>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</si>
  <si>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</si>
  <si>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</si>
  <si>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</si>
  <si>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</si>
  <si>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</si>
  <si>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</si>
  <si>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</si>
  <si>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</si>
  <si>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</si>
  <si>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</si>
  <si>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</si>
  <si>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</si>
  <si>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</si>
  <si>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</si>
  <si>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</si>
  <si>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</si>
  <si>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</si>
  <si>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</si>
  <si>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</si>
  <si>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</si>
  <si>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</si>
  <si>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</si>
  <si>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</si>
  <si>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</si>
  <si>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</si>
  <si>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</si>
  <si>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</si>
  <si>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</si>
  <si>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</si>
  <si>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</si>
  <si>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</si>
  <si>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</si>
  <si>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</si>
  <si>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</si>
  <si>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</si>
  <si>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</si>
  <si>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</si>
  <si>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</si>
  <si>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</si>
  <si>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</si>
  <si>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</si>
  <si>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</si>
  <si>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</si>
  <si>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</si>
  <si>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</si>
  <si>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</si>
  <si>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</si>
  <si>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</si>
  <si>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</si>
  <si>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</si>
  <si>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</si>
  <si>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</si>
  <si>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</si>
  <si>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</si>
  <si>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</si>
  <si>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</si>
  <si>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</si>
  <si>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</si>
  <si>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</si>
  <si>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</si>
  <si>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</si>
  <si>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</si>
  <si>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</si>
  <si>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</si>
  <si>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</si>
  <si>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</si>
  <si>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</si>
  <si>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</si>
  <si>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</si>
  <si>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</si>
  <si>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</si>
  <si>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</si>
  <si>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</si>
  <si>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</si>
  <si>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</si>
  <si>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</si>
  <si>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</si>
  <si>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</si>
  <si>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</si>
  <si>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</si>
  <si>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</si>
  <si>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</si>
  <si>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</si>
  <si>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</si>
  <si>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</si>
  <si>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</si>
  <si>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</si>
  <si>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</si>
  <si>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</si>
  <si>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</si>
  <si>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</si>
  <si>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</si>
  <si>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</si>
  <si>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</si>
  <si>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</si>
  <si>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</si>
  <si>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</si>
  <si>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</si>
  <si>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</si>
  <si>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</si>
  <si>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</si>
  <si>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</si>
  <si>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</si>
  <si>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</si>
  <si>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</si>
  <si>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</si>
  <si>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</si>
  <si>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</si>
  <si>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</si>
  <si>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</si>
  <si>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</si>
  <si>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</si>
  <si>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</si>
  <si>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</si>
  <si>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</si>
  <si>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</si>
  <si>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</si>
  <si>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</si>
  <si>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</si>
  <si>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</si>
  <si>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</si>
  <si>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</si>
  <si>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</si>
  <si>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</si>
  <si>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</si>
  <si>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</si>
  <si>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</si>
  <si>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</si>
  <si>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</si>
  <si>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</si>
  <si>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</si>
  <si>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</si>
  <si>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</si>
  <si>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</si>
  <si>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</si>
  <si>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</si>
  <si>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</si>
  <si>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</si>
  <si>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</si>
  <si>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</si>
  <si>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</si>
  <si>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</si>
  <si>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</si>
  <si>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</si>
  <si>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</si>
  <si>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</si>
  <si>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</si>
  <si>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</si>
  <si>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</si>
  <si>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</si>
  <si>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</si>
  <si>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</si>
  <si>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</si>
  <si>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</si>
  <si>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</si>
  <si>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</si>
  <si>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</si>
  <si>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</si>
  <si>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</si>
  <si>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</si>
  <si>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</si>
  <si>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</si>
  <si>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</si>
  <si>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</si>
  <si>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</si>
  <si>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</si>
  <si>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</si>
  <si>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</si>
  <si>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</si>
  <si>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</si>
  <si>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</si>
  <si>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</si>
  <si>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</si>
  <si>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</si>
  <si>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</si>
  <si>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</si>
  <si>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</si>
  <si>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</si>
  <si>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</si>
  <si>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</si>
  <si>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</si>
  <si>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</si>
  <si>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</si>
  <si>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</si>
  <si>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</si>
  <si>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</si>
  <si>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</si>
  <si>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</si>
  <si>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</si>
  <si>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</si>
  <si>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</si>
  <si>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</si>
  <si>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</si>
  <si>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</si>
  <si>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</si>
  <si>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</si>
  <si>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</si>
  <si>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</si>
  <si>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</si>
  <si>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</si>
  <si>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</si>
  <si>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</si>
  <si>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</si>
  <si>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</si>
  <si>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</si>
  <si>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</si>
  <si>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</si>
  <si>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</si>
  <si>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</si>
  <si>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</si>
  <si>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</si>
  <si>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</si>
  <si>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</si>
  <si>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</si>
  <si>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</si>
  <si>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</si>
  <si>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</si>
  <si>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</si>
  <si>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</si>
  <si>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</si>
  <si>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</si>
  <si>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</si>
  <si>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</si>
  <si>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</si>
  <si>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</si>
  <si>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</si>
  <si>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</si>
  <si>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</si>
  <si>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</si>
  <si>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</si>
  <si>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</si>
  <si>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</si>
  <si>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</si>
  <si>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</si>
  <si>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</si>
  <si>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</si>
  <si>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</si>
  <si>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</si>
  <si>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</si>
  <si>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</si>
  <si>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</si>
  <si>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</si>
  <si>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</si>
  <si>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</si>
  <si>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</si>
  <si>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</si>
  <si>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</si>
  <si>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</si>
  <si>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</si>
  <si>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</si>
  <si>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</si>
  <si>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</si>
  <si>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</si>
  <si>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</si>
  <si>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</si>
  <si>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</si>
  <si>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</si>
  <si>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</si>
  <si>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</si>
  <si>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</si>
  <si>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</si>
  <si>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</si>
  <si>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</si>
  <si>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</si>
  <si>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</si>
  <si>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</si>
  <si>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</si>
  <si>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</si>
  <si>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</si>
  <si>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</si>
  <si>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</si>
  <si>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</si>
  <si>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</si>
  <si>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</si>
  <si>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</si>
  <si>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</si>
  <si>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</si>
  <si>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</si>
  <si>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</si>
  <si>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</si>
  <si>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</si>
  <si>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</si>
  <si>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</si>
  <si>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</si>
  <si>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</si>
  <si>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</si>
  <si>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</si>
  <si>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</si>
  <si>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</si>
  <si>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</si>
  <si>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</si>
  <si>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</si>
  <si>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</si>
  <si>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</si>
  <si>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</si>
  <si>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</si>
  <si>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</si>
  <si>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</si>
  <si>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</si>
  <si>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</si>
  <si>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</si>
  <si>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</si>
  <si>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</si>
  <si>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</si>
  <si>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</si>
  <si>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</si>
  <si>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</si>
  <si>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</si>
  <si>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</si>
  <si>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</si>
  <si>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</si>
  <si>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</si>
  <si>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</si>
  <si>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</si>
  <si>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</si>
  <si>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</si>
  <si>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</si>
  <si>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</si>
  <si>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</si>
  <si>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</si>
  <si>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</si>
  <si>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</si>
  <si>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</si>
  <si>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</si>
  <si>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</si>
  <si>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</si>
  <si>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</si>
  <si>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</si>
  <si>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</si>
  <si>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</si>
  <si>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</si>
  <si>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</si>
  <si>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</si>
  <si>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</si>
  <si>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</si>
  <si>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</si>
  <si>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</si>
  <si>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</si>
  <si>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</si>
  <si>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</si>
  <si>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</si>
  <si>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</si>
  <si>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</si>
  <si>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</si>
  <si>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</si>
  <si>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</si>
  <si>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</si>
  <si>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</si>
  <si>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</si>
  <si>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</si>
  <si>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</si>
  <si>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</si>
  <si>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</si>
  <si>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</si>
  <si>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</si>
  <si>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</si>
  <si>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</si>
  <si>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</si>
  <si>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</si>
  <si>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</si>
  <si>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</si>
  <si>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</si>
  <si>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</si>
  <si>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</si>
  <si>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</si>
  <si>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</si>
  <si>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</si>
  <si>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</si>
  <si>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</si>
  <si>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</si>
  <si>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</si>
  <si>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</si>
  <si>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</si>
  <si>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</si>
  <si>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</si>
  <si>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</si>
  <si>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</si>
  <si>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</si>
  <si>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</si>
  <si>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</si>
  <si>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</si>
  <si>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</si>
  <si>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</si>
  <si>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</si>
  <si>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</si>
  <si>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</si>
  <si>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</si>
  <si>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</si>
  <si>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</si>
  <si>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</si>
  <si>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</si>
  <si>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</si>
  <si>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</si>
  <si>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</si>
  <si>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</si>
  <si>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</si>
  <si>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</si>
  <si>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</si>
  <si>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</si>
  <si>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</si>
  <si>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</si>
  <si>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</si>
  <si>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</si>
  <si>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</si>
  <si>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</si>
  <si>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</si>
  <si>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</si>
  <si>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</si>
  <si>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</si>
  <si>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</si>
  <si>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</si>
  <si>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</si>
  <si>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</si>
  <si>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</si>
  <si>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</si>
  <si>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</si>
  <si>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</si>
  <si>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</si>
  <si>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</si>
  <si>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</si>
  <si>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</si>
  <si>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</si>
  <si>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</si>
  <si>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</si>
  <si>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</si>
  <si>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</si>
  <si>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</si>
  <si>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</si>
  <si>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</si>
  <si>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</si>
  <si>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</si>
  <si>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</si>
  <si>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</si>
  <si>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</si>
  <si>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</si>
  <si>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</si>
  <si>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</si>
  <si>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</si>
  <si>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</si>
  <si>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</si>
  <si>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</si>
  <si>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</si>
  <si>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</si>
  <si>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</si>
  <si>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</si>
  <si>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</si>
  <si>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</si>
  <si>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</si>
  <si>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</si>
  <si>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</si>
  <si>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</si>
  <si>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</si>
  <si>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</si>
  <si>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</si>
  <si>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</si>
  <si>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</si>
  <si>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</si>
  <si>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</si>
  <si>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</si>
  <si>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</si>
  <si>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</si>
  <si>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</si>
  <si>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</si>
  <si>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</si>
  <si>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</si>
  <si>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</si>
  <si>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</si>
  <si>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</si>
  <si>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</si>
  <si>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</si>
  <si>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</si>
  <si>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</si>
  <si>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</si>
  <si>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</si>
  <si>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</si>
  <si>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</si>
  <si>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</si>
  <si>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</si>
  <si>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</si>
  <si>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</si>
  <si>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</si>
  <si>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</si>
  <si>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</si>
  <si>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</si>
  <si>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</si>
  <si>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</si>
  <si>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</si>
  <si>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</si>
  <si>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</si>
  <si>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</si>
  <si>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</si>
  <si>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</si>
  <si>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</si>
  <si>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</si>
  <si>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</si>
  <si>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</si>
  <si>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</si>
  <si>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</si>
  <si>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</si>
  <si>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</si>
  <si>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</si>
  <si>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</si>
  <si>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</si>
  <si>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</si>
  <si>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</si>
  <si>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</si>
  <si>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</si>
  <si>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</si>
  <si>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</si>
  <si>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</si>
  <si>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</si>
  <si>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</si>
  <si>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</si>
  <si>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</si>
  <si>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</si>
  <si>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</si>
  <si>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</si>
  <si>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</si>
  <si>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</si>
  <si>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</si>
  <si>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</si>
  <si>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</si>
  <si>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</si>
  <si>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</si>
  <si>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</si>
  <si>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</si>
  <si>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</si>
  <si>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</si>
  <si>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</si>
  <si>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</si>
  <si>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</si>
  <si>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</si>
  <si>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</si>
  <si>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</si>
  <si>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</si>
  <si>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</si>
  <si>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</si>
  <si>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</si>
  <si>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</si>
  <si>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</si>
  <si>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</si>
  <si>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</si>
  <si>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</si>
  <si>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</si>
  <si>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</si>
  <si>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</si>
  <si>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</si>
  <si>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</si>
  <si>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</si>
  <si>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</si>
  <si>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</si>
  <si>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</si>
  <si>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</si>
  <si>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</si>
  <si>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</si>
  <si>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</si>
  <si>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</si>
  <si>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</si>
  <si>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</si>
  <si>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</si>
  <si>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</si>
  <si>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</si>
  <si>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</si>
  <si>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</si>
  <si>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</si>
  <si>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</si>
  <si>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</si>
  <si>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</si>
  <si>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</si>
  <si>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</si>
  <si>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</si>
  <si>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</si>
  <si>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</si>
  <si>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</si>
  <si>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</si>
  <si>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</si>
  <si>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</si>
  <si>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</si>
  <si>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</si>
  <si>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</si>
  <si>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</si>
  <si>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</si>
  <si>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</si>
  <si>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</si>
  <si>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</si>
  <si>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</si>
  <si>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</si>
  <si>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</si>
  <si>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</si>
  <si>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</si>
  <si>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</si>
  <si>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</si>
  <si>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</si>
  <si>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</si>
  <si>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</si>
  <si>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</si>
  <si>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</si>
  <si>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</si>
  <si>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</si>
  <si>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</si>
  <si>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</si>
  <si>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</si>
  <si>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</si>
  <si>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</si>
  <si>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</si>
  <si>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</si>
  <si>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</si>
  <si>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</si>
  <si>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</si>
  <si>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</si>
  <si>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</si>
  <si>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</si>
  <si>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</si>
  <si>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</si>
  <si>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</si>
  <si>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</si>
  <si>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</si>
  <si>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</si>
  <si>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</si>
  <si>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</si>
  <si>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</si>
  <si>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</si>
  <si>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</si>
  <si>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</si>
  <si>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</si>
  <si>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</si>
  <si>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</si>
  <si>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</si>
  <si>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</si>
  <si>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</si>
  <si>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</si>
  <si>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</si>
  <si>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</si>
  <si>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</si>
  <si>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</si>
  <si>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</si>
  <si>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</si>
  <si>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</si>
  <si>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</si>
  <si>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</si>
  <si>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</si>
  <si>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</si>
  <si>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</si>
  <si>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</si>
  <si>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</si>
  <si>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</si>
  <si>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</si>
  <si>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</si>
  <si>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</si>
  <si>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</si>
  <si>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</si>
  <si>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</si>
  <si>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</si>
  <si>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</si>
  <si>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</si>
  <si>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</si>
  <si>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</si>
  <si>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</si>
  <si>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</si>
  <si>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</si>
  <si>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</si>
  <si>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</si>
  <si>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</si>
  <si>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</si>
  <si>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</si>
  <si>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</si>
  <si>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</si>
  <si>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</si>
  <si>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</si>
  <si>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</si>
  <si>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</si>
  <si>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</si>
  <si>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</si>
  <si>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</si>
  <si>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</si>
  <si>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</si>
  <si>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</si>
  <si>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</si>
  <si>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</si>
  <si>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</si>
  <si>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</si>
  <si>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</si>
  <si>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</si>
  <si>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</si>
  <si>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</si>
  <si>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</si>
  <si>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</si>
  <si>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</si>
  <si>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</si>
  <si>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</si>
  <si>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</si>
  <si>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</si>
  <si>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</si>
  <si>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</si>
  <si>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</si>
  <si>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</si>
  <si>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</si>
  <si>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</si>
  <si>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</si>
  <si>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</si>
  <si>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</si>
  <si>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</si>
  <si>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</si>
  <si>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</si>
  <si>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</si>
  <si>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</si>
  <si>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</si>
  <si>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</si>
  <si>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</si>
  <si>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</si>
  <si>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</si>
  <si>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</si>
  <si>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</si>
  <si>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</si>
  <si>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</si>
  <si>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</si>
  <si>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</si>
  <si>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</si>
  <si>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</si>
  <si>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</si>
  <si>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</si>
  <si>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</si>
  <si>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</si>
  <si>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</si>
  <si>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</si>
  <si>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</si>
  <si>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</si>
  <si>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</si>
  <si>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</si>
  <si>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</si>
  <si>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</si>
  <si>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</si>
  <si>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</si>
  <si>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</si>
  <si>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</si>
  <si>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</si>
  <si>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</si>
  <si>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</si>
  <si>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</si>
  <si>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</si>
  <si>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</si>
  <si>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</si>
  <si>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</si>
  <si>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</si>
  <si>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</si>
  <si>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</si>
  <si>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</si>
  <si>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</si>
  <si>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</si>
  <si>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</si>
  <si>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</si>
  <si>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</si>
  <si>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</si>
  <si>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</si>
  <si>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</si>
  <si>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</si>
  <si>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</si>
  <si>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</si>
  <si>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</si>
  <si>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</si>
  <si>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</si>
  <si>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</si>
  <si>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</si>
  <si>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</si>
  <si>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</si>
  <si>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</si>
  <si>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</si>
  <si>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</si>
  <si>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</si>
  <si>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</si>
  <si>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</si>
  <si>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</si>
  <si>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</si>
  <si>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</si>
  <si>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</si>
  <si>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</si>
  <si>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</si>
  <si>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</si>
  <si>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</si>
  <si>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</si>
  <si>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</si>
  <si>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</si>
  <si>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</si>
  <si>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</si>
  <si>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</si>
  <si>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</si>
  <si>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</si>
  <si>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</si>
  <si>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</si>
  <si>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</si>
  <si>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</si>
  <si>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</si>
  <si>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</si>
  <si>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</si>
  <si>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</si>
  <si>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</si>
  <si>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</si>
  <si>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</si>
  <si>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</si>
  <si>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</si>
  <si>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</si>
  <si>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</si>
  <si>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</si>
  <si>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</si>
  <si>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</si>
  <si>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</si>
  <si>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</si>
  <si>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</si>
  <si>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</si>
  <si>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</si>
  <si>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</si>
  <si>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</si>
  <si>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</si>
  <si>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</si>
  <si>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</si>
  <si>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</si>
  <si>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</si>
  <si>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</si>
  <si>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</si>
  <si>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</si>
  <si>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</si>
  <si>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</si>
  <si>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</si>
  <si>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</si>
  <si>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</si>
  <si>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</si>
  <si>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</si>
  <si>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</si>
  <si>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</si>
  <si>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</si>
  <si>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</si>
  <si>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</si>
  <si>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</si>
  <si>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</si>
  <si>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</si>
  <si>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</si>
  <si>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</si>
  <si>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</si>
  <si>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</si>
  <si>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</si>
  <si>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</si>
  <si>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</si>
  <si>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</si>
  <si>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</si>
  <si>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</si>
  <si>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</si>
  <si>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</si>
  <si>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</si>
  <si>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</si>
  <si>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</si>
  <si>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</si>
  <si>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</si>
  <si>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</si>
  <si>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</si>
  <si>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</si>
  <si>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</si>
  <si>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</si>
  <si>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</si>
  <si>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</si>
  <si>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</si>
  <si>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</si>
  <si>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</si>
  <si>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</si>
  <si>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</si>
  <si>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</si>
  <si>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</si>
  <si>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</si>
  <si>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</si>
  <si>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</si>
  <si>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</si>
  <si>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</si>
  <si>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</si>
  <si>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</si>
  <si>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</si>
  <si>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</si>
  <si>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</si>
  <si>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</si>
  <si>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</si>
  <si>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</si>
  <si>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</si>
  <si>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</si>
  <si>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</si>
  <si>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</si>
  <si>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</si>
  <si>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</si>
  <si>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</si>
  <si>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</si>
  <si>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</si>
  <si>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</si>
  <si>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</si>
  <si>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</si>
  <si>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</si>
  <si>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</si>
  <si>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</si>
  <si>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</si>
  <si>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</si>
  <si>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</si>
  <si>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</si>
  <si>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</si>
  <si>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</si>
  <si>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</si>
  <si>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</si>
  <si>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</si>
  <si>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</si>
  <si>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</si>
  <si>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</si>
  <si>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</si>
  <si>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</si>
  <si>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</si>
  <si>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</si>
  <si>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</si>
  <si>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</si>
  <si>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</si>
  <si>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</si>
  <si>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</si>
  <si>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</si>
  <si>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</si>
  <si>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</si>
  <si>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</si>
  <si>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</si>
  <si>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</si>
  <si>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</si>
  <si>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</si>
  <si>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</si>
  <si>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</si>
  <si>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</si>
  <si>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</si>
  <si>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</si>
  <si>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</si>
  <si>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</si>
  <si>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</si>
  <si>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</si>
  <si>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</si>
  <si>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</si>
  <si>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</si>
  <si>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</si>
  <si>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</si>
  <si>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</si>
  <si>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</si>
  <si>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</si>
  <si>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</si>
  <si>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</si>
  <si>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</si>
  <si>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</si>
  <si>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</si>
  <si>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</si>
  <si>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</si>
  <si>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</si>
  <si>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</si>
  <si>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</si>
  <si>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</si>
  <si>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</si>
  <si>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</si>
  <si>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</si>
  <si>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</si>
  <si>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</si>
  <si>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</si>
  <si>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</si>
  <si>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</si>
  <si>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</si>
  <si>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</si>
  <si>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</si>
  <si>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</si>
  <si>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</si>
  <si>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</si>
  <si>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</si>
  <si>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</si>
  <si>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</si>
  <si>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</si>
  <si>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</si>
  <si>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</si>
  <si>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</si>
  <si>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</si>
  <si>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</si>
  <si>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</si>
  <si>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</si>
  <si>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</si>
  <si>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</si>
  <si>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</si>
  <si>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</si>
  <si>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</si>
  <si>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</si>
  <si>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</si>
  <si>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</si>
  <si>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</si>
  <si>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</si>
  <si>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</si>
  <si>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</si>
  <si>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</si>
  <si>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</si>
  <si>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</si>
  <si>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</si>
  <si>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</si>
  <si>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</si>
  <si>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</si>
  <si>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</si>
  <si>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</si>
  <si>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</si>
  <si>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</si>
  <si>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</si>
  <si>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</si>
  <si>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</si>
  <si>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</si>
  <si>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</si>
  <si>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</si>
  <si>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</si>
  <si>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</si>
  <si>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</si>
  <si>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</si>
  <si>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</si>
  <si>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</si>
  <si>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</si>
  <si>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</si>
  <si>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</si>
  <si>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</si>
  <si>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</si>
  <si>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</si>
  <si>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</si>
  <si>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</si>
  <si>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</si>
  <si>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</si>
  <si>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</si>
  <si>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</si>
  <si>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</si>
  <si>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</si>
  <si>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</si>
  <si>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</si>
  <si>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</si>
  <si>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</si>
  <si>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</si>
  <si>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</si>
  <si>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</si>
  <si>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</si>
  <si>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</si>
  <si>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</si>
  <si>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</si>
  <si>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</si>
  <si>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</si>
  <si>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</si>
  <si>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</si>
  <si>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</si>
  <si>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</si>
  <si>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</si>
  <si>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</si>
  <si>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</si>
  <si>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</si>
  <si>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</si>
  <si>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</si>
  <si>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</si>
  <si>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</si>
  <si>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</si>
  <si>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</si>
  <si>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</si>
  <si>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</si>
  <si>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</si>
  <si>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</si>
  <si>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</si>
  <si>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</si>
  <si>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</si>
  <si>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</si>
  <si>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</si>
  <si>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</si>
  <si>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</si>
  <si>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</si>
  <si>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</si>
  <si>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</si>
  <si>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</si>
  <si>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</si>
  <si>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</si>
  <si>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</si>
  <si>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</si>
  <si>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</si>
  <si>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</si>
  <si>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</si>
  <si>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</si>
  <si>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</si>
  <si>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</si>
  <si>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</si>
  <si>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</si>
  <si>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</si>
  <si>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</si>
  <si>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</si>
  <si>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</si>
  <si>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</si>
  <si>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</si>
  <si>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</si>
  <si>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</si>
  <si>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</si>
  <si>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</si>
  <si>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</si>
  <si>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</si>
  <si>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</si>
  <si>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</si>
  <si>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</si>
  <si>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</si>
  <si>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</si>
  <si>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</si>
  <si>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</si>
  <si>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</si>
  <si>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</si>
  <si>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</si>
  <si>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</si>
  <si>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</si>
  <si>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</si>
  <si>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</si>
  <si>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</si>
  <si>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</si>
  <si>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</si>
  <si>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</si>
  <si>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</si>
  <si>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</si>
  <si>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</si>
  <si>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</si>
  <si>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</si>
  <si>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</si>
  <si>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</si>
  <si>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</si>
  <si>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</si>
  <si>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</si>
  <si>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</si>
  <si>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</si>
  <si>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</si>
  <si>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</si>
  <si>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</si>
  <si>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</si>
  <si>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</si>
  <si>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</si>
  <si>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</si>
  <si>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</si>
  <si>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</si>
  <si>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</si>
  <si>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</si>
  <si>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</si>
  <si>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</si>
  <si>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</si>
  <si>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</si>
  <si>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</si>
  <si>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</si>
  <si>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</si>
  <si>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</si>
  <si>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</si>
  <si>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</si>
  <si>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</si>
  <si>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</si>
  <si>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</si>
  <si>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</si>
  <si>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</si>
  <si>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</si>
  <si>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</si>
  <si>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</si>
  <si>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</si>
  <si>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</si>
  <si>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</si>
  <si>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</si>
  <si>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</si>
  <si>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</si>
  <si>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</si>
  <si>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</si>
  <si>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</si>
  <si>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</si>
  <si>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</si>
  <si>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</si>
  <si>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</si>
  <si>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</si>
  <si>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</si>
  <si>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</si>
  <si>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</si>
  <si>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</si>
  <si>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</si>
  <si>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</si>
  <si>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</si>
  <si>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</si>
  <si>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</si>
  <si>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</si>
  <si>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</si>
  <si>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</si>
  <si>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</si>
  <si>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</si>
  <si>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</si>
  <si>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</si>
  <si>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</si>
  <si>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</si>
  <si>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</si>
  <si>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</si>
  <si>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</si>
  <si>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</si>
  <si>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</si>
  <si>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</si>
  <si>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</si>
  <si>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</si>
  <si>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</si>
  <si>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</si>
  <si>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</si>
  <si>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</si>
  <si>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</si>
  <si>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</si>
  <si>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</si>
  <si>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</si>
  <si>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</si>
  <si>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</si>
  <si>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</si>
  <si>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</si>
  <si>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</si>
  <si>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</si>
  <si>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</si>
  <si>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</si>
  <si>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</si>
  <si>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</si>
  <si>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</si>
  <si>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</si>
  <si>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</si>
  <si>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</si>
  <si>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</si>
  <si>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</si>
  <si>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</si>
  <si>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</si>
  <si>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</si>
  <si>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</si>
  <si>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</si>
  <si>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</si>
  <si>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</si>
  <si>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</si>
  <si>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</si>
  <si>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</si>
  <si>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</si>
  <si>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</si>
  <si>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</si>
  <si>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</si>
  <si>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</si>
  <si>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</si>
  <si>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</si>
  <si>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</si>
  <si>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</si>
  <si>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</si>
  <si>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</si>
  <si>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</si>
  <si>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</si>
  <si>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</si>
  <si>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</si>
  <si>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</si>
  <si>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</si>
  <si>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</si>
  <si>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</si>
  <si>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</si>
  <si>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</si>
  <si>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</si>
  <si>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</si>
  <si>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</si>
  <si>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</si>
  <si>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</si>
  <si>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</si>
  <si>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</si>
  <si>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</si>
  <si>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</si>
  <si>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</si>
  <si>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</si>
  <si>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</si>
  <si>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</si>
  <si>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</si>
  <si>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</si>
  <si>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</si>
  <si>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</si>
  <si>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</si>
  <si>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</si>
  <si>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</si>
  <si>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</si>
  <si>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</si>
  <si>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</si>
  <si>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</si>
  <si>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</si>
  <si>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</si>
  <si>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</si>
  <si>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</si>
  <si>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</si>
  <si>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</si>
  <si>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</si>
  <si>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</si>
  <si>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</si>
  <si>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</si>
  <si>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</si>
  <si>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</si>
  <si>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</si>
  <si>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</si>
  <si>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</si>
  <si>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</si>
  <si>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</si>
  <si>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</si>
  <si>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</si>
  <si>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</si>
  <si>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</si>
  <si>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</si>
  <si>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</si>
  <si>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</si>
  <si>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</si>
  <si>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</si>
  <si>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</si>
  <si>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</si>
  <si>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</si>
  <si>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</si>
  <si>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</si>
  <si>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</si>
  <si>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</si>
  <si>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</si>
  <si>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</si>
  <si>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</si>
  <si>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</si>
  <si>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</si>
  <si>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</si>
  <si>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</si>
  <si>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</si>
  <si>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</si>
  <si>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</si>
  <si>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</si>
  <si>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</si>
  <si>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</si>
  <si>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</si>
  <si>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</si>
  <si>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</si>
  <si>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</si>
  <si>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</si>
  <si>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</si>
  <si>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</si>
  <si>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</si>
  <si>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</si>
  <si>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</si>
  <si>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</si>
  <si>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</si>
  <si>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</si>
  <si>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</si>
  <si>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</si>
  <si>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</si>
  <si>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</si>
  <si>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</si>
  <si>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</si>
  <si>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</si>
  <si>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</si>
  <si>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</si>
  <si>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</si>
  <si>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</si>
  <si>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</si>
  <si>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</si>
  <si>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</si>
  <si>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</si>
  <si>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</si>
  <si>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</si>
  <si>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</si>
  <si>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</si>
  <si>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</si>
  <si>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</si>
  <si>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</si>
  <si>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</si>
  <si>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</si>
  <si>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</si>
  <si>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</si>
  <si>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</si>
  <si>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</si>
  <si>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</si>
  <si>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</si>
  <si>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</si>
  <si>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</si>
  <si>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</si>
  <si>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</si>
  <si>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</si>
  <si>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</si>
  <si>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</si>
  <si>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</si>
  <si>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</si>
  <si>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</si>
  <si>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</si>
  <si>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</si>
  <si>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</si>
  <si>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</si>
  <si>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</si>
  <si>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</si>
  <si>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</si>
  <si>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</si>
  <si>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</si>
  <si>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</si>
  <si>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</si>
  <si>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</si>
  <si>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</si>
  <si>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</si>
  <si>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</si>
  <si>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</si>
  <si>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</si>
  <si>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</si>
  <si>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</si>
  <si>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</si>
  <si>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</si>
  <si>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</si>
  <si>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</si>
  <si>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</si>
  <si>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</si>
  <si>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</si>
  <si>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</si>
  <si>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</si>
  <si>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</si>
  <si>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</si>
  <si>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</si>
  <si>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</si>
  <si>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</si>
  <si>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</si>
  <si>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</si>
  <si>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</si>
  <si>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</si>
  <si>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</si>
  <si>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</si>
  <si>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</si>
  <si>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</si>
  <si>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</si>
  <si>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</si>
  <si>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</si>
  <si>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</si>
  <si>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</si>
  <si>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</si>
  <si>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</si>
  <si>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</si>
  <si>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</si>
  <si>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</si>
  <si>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</si>
  <si>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</si>
  <si>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</si>
  <si>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</si>
  <si>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</si>
  <si>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</si>
  <si>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</si>
  <si>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</si>
  <si>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</si>
  <si>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</si>
  <si>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</si>
  <si>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</si>
  <si>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</si>
  <si>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</si>
  <si>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</si>
  <si>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</si>
  <si>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</si>
  <si>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</si>
  <si>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</si>
  <si>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</si>
  <si>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</si>
  <si>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</si>
  <si>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</si>
  <si>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</si>
  <si>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</si>
  <si>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</si>
  <si>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</si>
  <si>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</si>
  <si>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</si>
  <si>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</si>
  <si>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</si>
  <si>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</si>
  <si>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</si>
  <si>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</si>
  <si>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</si>
  <si>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</si>
  <si>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</si>
  <si>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</si>
  <si>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</si>
  <si>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</si>
  <si>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</si>
  <si>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</si>
  <si>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</si>
  <si>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</si>
  <si>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</si>
  <si>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</si>
  <si>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</si>
  <si>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</si>
  <si>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</si>
  <si>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</si>
  <si>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</si>
  <si>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</si>
  <si>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</si>
  <si>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</si>
  <si>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</si>
  <si>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</si>
  <si>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</si>
  <si>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</si>
  <si>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</si>
  <si>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</si>
  <si>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</si>
  <si>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</si>
  <si>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</si>
  <si>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</si>
  <si>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</si>
  <si>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</si>
  <si>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</si>
  <si>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</si>
  <si>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</si>
  <si>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</si>
  <si>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</si>
  <si>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</si>
  <si>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</si>
  <si>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</si>
  <si>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</si>
  <si>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</si>
  <si>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</si>
  <si>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</si>
  <si>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</si>
  <si>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</si>
  <si>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</si>
  <si>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</si>
  <si>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</si>
  <si>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</si>
  <si>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</si>
  <si>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</si>
  <si>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</si>
  <si>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</si>
  <si>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</si>
  <si>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</si>
  <si>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</si>
  <si>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</si>
  <si>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</si>
  <si>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</si>
  <si>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</si>
  <si>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</si>
  <si>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</si>
  <si>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</si>
  <si>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</si>
  <si>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</si>
  <si>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</si>
  <si>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</si>
  <si>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</si>
  <si>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</si>
  <si>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</si>
  <si>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</si>
  <si>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</si>
  <si>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</si>
  <si>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</si>
  <si>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</si>
  <si>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</si>
  <si>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</si>
  <si>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</si>
  <si>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</si>
  <si>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</si>
  <si>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</si>
  <si>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</si>
  <si>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</si>
  <si>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</si>
  <si>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</si>
  <si>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</si>
  <si>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</si>
  <si>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</si>
  <si>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</si>
  <si>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</si>
  <si>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</si>
  <si>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</si>
  <si>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</si>
  <si>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</si>
  <si>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</si>
  <si>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</si>
  <si>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</si>
  <si>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</si>
  <si>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</si>
  <si>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</si>
  <si>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</si>
  <si>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</si>
  <si>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</si>
  <si>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</si>
  <si>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</si>
  <si>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</si>
  <si>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</si>
  <si>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</si>
  <si>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</si>
  <si>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</si>
  <si>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</si>
  <si>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</si>
  <si>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</si>
  <si>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</si>
  <si>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</si>
  <si>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</si>
  <si>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</si>
  <si>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</si>
  <si>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</si>
  <si>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</si>
  <si>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</si>
  <si>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</si>
  <si>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</si>
  <si>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</si>
  <si>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</si>
  <si>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</si>
  <si>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</si>
  <si>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</si>
  <si>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</si>
  <si>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</si>
  <si>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</si>
  <si>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</si>
  <si>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</si>
  <si>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</si>
  <si>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</si>
  <si>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</si>
  <si>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</si>
  <si>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</si>
  <si>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</si>
  <si>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</si>
  <si>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</si>
  <si>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</si>
  <si>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</si>
  <si>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</si>
  <si>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</si>
  <si>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</si>
  <si>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</si>
  <si>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</si>
  <si>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</si>
  <si>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</si>
  <si>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</si>
  <si>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</si>
  <si>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</si>
  <si>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</si>
  <si>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</si>
  <si>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</si>
  <si>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</si>
  <si>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</si>
  <si>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</si>
  <si>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</si>
  <si>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</si>
  <si>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</si>
  <si>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</si>
  <si>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</si>
  <si>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</si>
  <si>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</si>
  <si>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</si>
  <si>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</si>
  <si>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</si>
  <si>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</si>
  <si>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</si>
  <si>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</si>
  <si>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</si>
  <si>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</si>
  <si>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</si>
  <si>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</si>
  <si>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</si>
  <si>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</si>
  <si>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</si>
  <si>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</si>
  <si>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</si>
  <si>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</si>
  <si>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</si>
  <si>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</si>
  <si>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</si>
  <si>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</si>
  <si>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</si>
  <si>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</si>
  <si>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</si>
  <si>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</si>
  <si>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</si>
  <si>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</si>
  <si>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</si>
  <si>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</si>
  <si>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</si>
  <si>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</si>
  <si>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</si>
  <si>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</si>
  <si>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</si>
  <si>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</si>
  <si>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</si>
  <si>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</si>
  <si>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</si>
  <si>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</si>
  <si>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</si>
  <si>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</si>
  <si>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</si>
  <si>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</si>
  <si>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</si>
  <si>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</si>
  <si>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</si>
  <si>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</si>
  <si>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</si>
  <si>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</si>
  <si>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</si>
  <si>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</si>
  <si>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</si>
  <si>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</si>
  <si>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</si>
  <si>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</si>
  <si>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</si>
  <si>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</si>
  <si>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</si>
  <si>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</si>
  <si>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</si>
  <si>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</si>
  <si>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</si>
  <si>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</si>
  <si>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</si>
  <si>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</si>
  <si>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</si>
  <si>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</si>
  <si>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</si>
  <si>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</si>
  <si>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</si>
  <si>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</si>
  <si>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</si>
  <si>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</si>
  <si>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</si>
  <si>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</si>
  <si>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</si>
  <si>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</si>
  <si>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</si>
  <si>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</si>
  <si>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</si>
  <si>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</si>
  <si>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</si>
  <si>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</si>
  <si>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</si>
  <si>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</si>
  <si>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</si>
  <si>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</si>
  <si>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</si>
  <si>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</si>
  <si>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</si>
  <si>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</si>
  <si>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</si>
  <si>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</si>
  <si>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</si>
  <si>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</si>
  <si>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</si>
  <si>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</si>
  <si>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</si>
  <si>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</si>
  <si>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</si>
  <si>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</si>
  <si>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</si>
  <si>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</si>
  <si>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</si>
  <si>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</si>
  <si>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</si>
  <si>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</si>
  <si>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</si>
  <si>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</si>
  <si>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</si>
  <si>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</si>
  <si>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</si>
  <si>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</si>
  <si>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</si>
  <si>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</si>
  <si>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</si>
  <si>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</si>
  <si>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</si>
  <si>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</si>
  <si>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</si>
  <si>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</si>
  <si>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</si>
  <si>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</si>
  <si>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</si>
  <si>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</si>
  <si>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</si>
  <si>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</si>
  <si>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</si>
  <si>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</si>
  <si>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</si>
  <si>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</si>
  <si>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</si>
  <si>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</si>
  <si>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</si>
  <si>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</si>
  <si>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</si>
  <si>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</si>
  <si>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</si>
  <si>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</si>
  <si>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</si>
  <si>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</si>
  <si>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</si>
  <si>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</si>
  <si>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</si>
  <si>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</si>
  <si>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</si>
  <si>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</si>
  <si>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</si>
  <si>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</si>
  <si>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</si>
  <si>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</si>
  <si>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</si>
  <si>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</si>
  <si>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</si>
  <si>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</si>
  <si>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</si>
  <si>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</si>
  <si>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</si>
  <si>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</si>
  <si>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</si>
  <si>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</si>
  <si>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</si>
  <si>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</si>
  <si>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</si>
  <si>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</si>
  <si>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</si>
  <si>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</si>
  <si>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</si>
  <si>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</si>
  <si>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</si>
  <si>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</si>
  <si>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</si>
  <si>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</si>
  <si>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</si>
  <si>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</si>
  <si>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</si>
  <si>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</si>
  <si>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</si>
  <si>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</si>
  <si>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</si>
  <si>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</si>
  <si>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</si>
  <si>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</si>
  <si>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</si>
  <si>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</si>
  <si>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</si>
  <si>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</si>
  <si>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</si>
  <si>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</si>
  <si>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</si>
  <si>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</si>
  <si>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</si>
  <si>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</si>
  <si>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</si>
  <si>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</si>
  <si>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</si>
  <si>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</si>
  <si>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</si>
  <si>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</si>
  <si>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</si>
  <si>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</si>
  <si>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</si>
  <si>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</si>
  <si>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</si>
  <si>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</si>
  <si>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</si>
  <si>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</si>
  <si>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</si>
  <si>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</si>
  <si>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</si>
  <si>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</si>
  <si>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</si>
  <si>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</si>
  <si>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</si>
  <si>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</si>
  <si>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</si>
  <si>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</si>
  <si>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</si>
  <si>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</si>
  <si>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</si>
  <si>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</si>
  <si>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</si>
  <si>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</si>
  <si>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</si>
  <si>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</si>
  <si>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</si>
  <si>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</si>
  <si>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</si>
  <si>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</si>
  <si>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</si>
  <si>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</si>
  <si>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</si>
  <si>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</si>
  <si>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</si>
  <si>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</si>
  <si>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</si>
  <si>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</si>
  <si>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</si>
  <si>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</si>
  <si>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</si>
  <si>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</si>
  <si>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</si>
  <si>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</si>
  <si>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</si>
  <si>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</si>
  <si>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</si>
  <si>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</si>
  <si>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</si>
  <si>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</si>
  <si>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</si>
  <si>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</si>
  <si>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</si>
  <si>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</si>
  <si>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</si>
  <si>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</si>
  <si>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</si>
  <si>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</si>
  <si>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</si>
  <si>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</si>
  <si>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</si>
  <si>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</si>
  <si>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</si>
  <si>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</si>
  <si>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</si>
  <si>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</si>
  <si>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</si>
  <si>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</si>
  <si>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</si>
  <si>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</si>
  <si>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</si>
  <si>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</si>
  <si>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</si>
  <si>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</si>
  <si>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</si>
  <si>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</si>
  <si>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</si>
  <si>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</si>
  <si>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</si>
  <si>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</si>
  <si>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</si>
  <si>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</si>
  <si>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</si>
  <si>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</si>
  <si>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</si>
  <si>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</si>
  <si>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</si>
  <si>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</si>
  <si>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</si>
  <si>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</si>
  <si>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</si>
  <si>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</si>
  <si>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</si>
  <si>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</si>
  <si>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</si>
  <si>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</si>
  <si>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</si>
  <si>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</si>
  <si>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</si>
  <si>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</si>
  <si>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</si>
  <si>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</si>
  <si>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</si>
  <si>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</si>
  <si>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</si>
  <si>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</si>
  <si>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</si>
  <si>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</si>
  <si>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</si>
  <si>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</si>
  <si>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</si>
  <si>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</si>
  <si>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</si>
  <si>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</si>
  <si>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</si>
  <si>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</si>
  <si>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</si>
  <si>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</si>
  <si>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</si>
  <si>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</si>
  <si>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</si>
  <si>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</si>
  <si>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</si>
  <si>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</si>
  <si>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</si>
  <si>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</si>
  <si>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</si>
  <si>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</si>
  <si>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</si>
  <si>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</si>
  <si>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</si>
  <si>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</si>
  <si>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</si>
  <si>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</si>
  <si>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</si>
  <si>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</si>
  <si>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</si>
  <si>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</si>
  <si>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</si>
  <si>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</si>
  <si>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</si>
  <si>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</si>
  <si>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</si>
  <si>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</si>
  <si>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</si>
  <si>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</si>
  <si>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</si>
  <si>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</si>
  <si>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</si>
  <si>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</si>
  <si>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</si>
  <si>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</si>
  <si>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</si>
  <si>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</si>
  <si>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</si>
  <si>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</si>
  <si>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</si>
  <si>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</si>
  <si>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</si>
  <si>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</si>
  <si>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</si>
  <si>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</si>
  <si>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</si>
  <si>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</si>
  <si>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</si>
  <si>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</si>
  <si>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</si>
  <si>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</si>
  <si>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</si>
  <si>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</si>
  <si>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</si>
  <si>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</si>
  <si>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</si>
  <si>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</si>
  <si>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</si>
  <si>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</si>
  <si>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</si>
  <si>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</si>
  <si>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</si>
  <si>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</si>
  <si>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</si>
  <si>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</si>
  <si>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</si>
  <si>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</si>
  <si>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</si>
  <si>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</si>
  <si>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</si>
  <si>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</si>
  <si>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</si>
  <si>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</si>
  <si>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</si>
  <si>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</si>
  <si>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</si>
  <si>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</si>
  <si>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</si>
  <si>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</si>
  <si>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</si>
  <si>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</si>
  <si>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</si>
  <si>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</si>
  <si>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</si>
  <si>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</si>
  <si>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</si>
  <si>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</si>
  <si>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</si>
  <si>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</si>
  <si>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</si>
  <si>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</si>
  <si>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</si>
  <si>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</si>
  <si>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</si>
  <si>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</si>
  <si>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</si>
  <si>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</si>
  <si>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</si>
  <si>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</si>
  <si>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</si>
  <si>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</si>
  <si>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</si>
  <si>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</si>
  <si>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</si>
  <si>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</si>
  <si>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</si>
  <si>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</si>
  <si>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</si>
  <si>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</si>
  <si>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</si>
  <si>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</si>
  <si>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</si>
  <si>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</si>
  <si>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</si>
  <si>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</si>
  <si>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</si>
  <si>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</si>
  <si>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</si>
  <si>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</si>
  <si>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</si>
  <si>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</si>
  <si>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</si>
  <si>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</si>
  <si>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</si>
  <si>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</si>
  <si>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</si>
  <si>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</si>
  <si>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</si>
  <si>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</si>
  <si>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</si>
  <si>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</si>
  <si>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</si>
  <si>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</si>
  <si>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</si>
  <si>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</si>
  <si>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</si>
  <si>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</si>
  <si>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</si>
  <si>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</si>
  <si>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</si>
  <si>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</si>
  <si>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</si>
  <si>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</si>
  <si>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</si>
  <si>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</si>
  <si>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</si>
  <si>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</si>
  <si>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</si>
  <si>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</si>
  <si>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</si>
  <si>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</si>
  <si>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</si>
  <si>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</si>
  <si>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</si>
  <si>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</si>
  <si>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</si>
  <si>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</si>
  <si>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</si>
  <si>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</si>
  <si>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</si>
  <si>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</si>
  <si>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</si>
  <si>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</si>
  <si>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</si>
  <si>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</si>
  <si>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</si>
  <si>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</si>
  <si>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</si>
  <si>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</si>
  <si>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</si>
  <si>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</si>
  <si>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</si>
  <si>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</si>
  <si>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</si>
  <si>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</si>
  <si>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</si>
  <si>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</si>
  <si>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</si>
  <si>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</si>
  <si>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</si>
  <si>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</si>
  <si>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</si>
  <si>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</si>
  <si>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</si>
  <si>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</si>
  <si>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</si>
  <si>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</si>
  <si>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</si>
  <si>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</si>
  <si>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</si>
  <si>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</si>
  <si>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</si>
  <si>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</si>
  <si>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</si>
  <si>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</si>
  <si>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</si>
  <si>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</si>
  <si>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</si>
  <si>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</si>
  <si>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</si>
  <si>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</si>
  <si>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</si>
  <si>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</si>
  <si>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</si>
  <si>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</si>
  <si>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</si>
  <si>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</si>
  <si>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</si>
  <si>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</si>
  <si>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</si>
  <si>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</si>
  <si>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</si>
  <si>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</si>
  <si>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</si>
  <si>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</si>
  <si>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</si>
  <si>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</si>
  <si>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</si>
  <si>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</si>
  <si>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</si>
  <si>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</si>
  <si>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</si>
  <si>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</si>
  <si>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</si>
  <si>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</si>
  <si>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</si>
  <si>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</si>
  <si>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</si>
  <si>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</si>
  <si>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</si>
  <si>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</si>
  <si>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</si>
  <si>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</si>
  <si>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</si>
  <si>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</si>
  <si>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</si>
  <si>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</si>
  <si>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</si>
  <si>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</si>
  <si>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</si>
  <si>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</si>
  <si>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</si>
  <si>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</si>
  <si>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</si>
  <si>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</si>
  <si>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</si>
  <si>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</si>
  <si>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</si>
  <si>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</si>
  <si>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</si>
  <si>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</si>
  <si>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</si>
  <si>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</si>
  <si>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</si>
  <si>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</si>
  <si>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</si>
  <si>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</si>
  <si>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</si>
  <si>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</si>
  <si>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</si>
  <si>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</si>
  <si>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</si>
  <si>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</si>
  <si>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</si>
  <si>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</si>
  <si>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</si>
  <si>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</si>
  <si>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</si>
  <si>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</si>
  <si>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</si>
  <si>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</si>
  <si>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</si>
  <si>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</si>
  <si>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</si>
  <si>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</si>
  <si>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</si>
  <si>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</si>
  <si>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</si>
  <si>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</si>
  <si>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</si>
  <si>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</si>
  <si>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</si>
  <si>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</si>
  <si>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</si>
  <si>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</si>
  <si>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</si>
  <si>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</si>
  <si>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</si>
  <si>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</si>
  <si>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</si>
  <si>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</si>
  <si>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</si>
  <si>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</si>
  <si>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</si>
  <si>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</si>
  <si>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</si>
  <si>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</si>
  <si>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</si>
  <si>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</si>
  <si>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</si>
  <si>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</si>
  <si>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</si>
  <si>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</si>
  <si>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</si>
  <si>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</si>
  <si>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</si>
  <si>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</si>
  <si>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</si>
  <si>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</si>
  <si>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</si>
  <si>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</si>
  <si>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</si>
  <si>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</si>
  <si>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</si>
  <si>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</si>
  <si>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</si>
  <si>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</si>
  <si>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</si>
  <si>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</si>
  <si>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</si>
  <si>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</si>
  <si>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</si>
  <si>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</si>
  <si>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</si>
  <si>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</si>
  <si>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</si>
  <si>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</si>
  <si>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</si>
  <si>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</si>
  <si>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</si>
  <si>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</si>
  <si>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</si>
  <si>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</si>
  <si>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</si>
  <si>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</si>
  <si>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</si>
  <si>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</si>
  <si>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</si>
  <si>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</si>
  <si>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</si>
  <si>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</si>
  <si>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</si>
  <si>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</si>
  <si>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</si>
  <si>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</si>
  <si>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</si>
  <si>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</si>
  <si>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</si>
  <si>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</si>
  <si>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</si>
  <si>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</si>
  <si>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</si>
  <si>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</si>
  <si>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</si>
  <si>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</si>
  <si>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</si>
  <si>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</si>
  <si>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</si>
  <si>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</si>
  <si>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</si>
  <si>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</si>
  <si>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</si>
  <si>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</si>
  <si>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</si>
  <si>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</si>
  <si>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</si>
  <si>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</si>
  <si>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</si>
  <si>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</si>
  <si>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</si>
  <si>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</si>
  <si>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</si>
  <si>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</si>
  <si>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</si>
  <si>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</si>
  <si>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</si>
  <si>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</si>
  <si>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</si>
  <si>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</si>
  <si>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</si>
  <si>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</si>
  <si>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</si>
  <si>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</si>
  <si>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</si>
  <si>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</si>
  <si>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</si>
  <si>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</si>
  <si>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</si>
  <si>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</si>
  <si>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</si>
  <si>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</si>
  <si>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</si>
  <si>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</si>
  <si>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</si>
  <si>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</si>
  <si>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</si>
  <si>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</si>
  <si>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</si>
  <si>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</si>
  <si>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</si>
  <si>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</si>
  <si>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</si>
  <si>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</si>
  <si>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</si>
  <si>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</si>
  <si>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</si>
  <si>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</si>
  <si>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</si>
  <si>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</si>
  <si>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</si>
  <si>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</si>
  <si>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</si>
  <si>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</si>
  <si>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</si>
  <si>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</si>
  <si>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</si>
  <si>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</si>
  <si>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</si>
  <si>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</si>
  <si>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</si>
  <si>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</si>
  <si>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</si>
  <si>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</si>
  <si>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</si>
  <si>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</si>
  <si>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</si>
  <si>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</si>
  <si>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</si>
  <si>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</si>
  <si>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</si>
  <si>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</si>
  <si>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</si>
  <si>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</si>
  <si>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</si>
  <si>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</si>
  <si>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</si>
  <si>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</si>
  <si>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</si>
  <si>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</si>
  <si>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</si>
  <si>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</si>
  <si>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</si>
  <si>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</si>
  <si>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</si>
  <si>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</si>
  <si>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</si>
  <si>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</si>
  <si>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</si>
  <si>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</si>
  <si>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</si>
  <si>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</si>
  <si>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</si>
  <si>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</si>
  <si>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</si>
  <si>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</si>
  <si>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</si>
  <si>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</si>
  <si>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</si>
  <si>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</si>
  <si>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</si>
  <si>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</si>
  <si>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</si>
  <si>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</si>
  <si>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</si>
  <si>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</si>
  <si>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</si>
  <si>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</si>
  <si>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</si>
  <si>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</si>
  <si>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</si>
  <si>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</si>
  <si>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</si>
  <si>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</si>
  <si>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</si>
  <si>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</si>
  <si>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</si>
  <si>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</si>
  <si>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</si>
  <si>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</si>
  <si>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</si>
  <si>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</si>
  <si>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</si>
  <si>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</si>
  <si>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</si>
  <si>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</si>
  <si>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</si>
  <si>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</si>
  <si>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</si>
  <si>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</si>
  <si>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</si>
  <si>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</si>
  <si>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</si>
  <si>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</si>
  <si>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</si>
  <si>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</si>
  <si>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</si>
  <si>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</si>
  <si>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</si>
  <si>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</si>
  <si>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</si>
  <si>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</si>
  <si>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</si>
  <si>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</si>
  <si>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</si>
  <si>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</si>
  <si>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</si>
  <si>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</si>
  <si>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</si>
  <si>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</si>
  <si>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</si>
  <si>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</si>
  <si>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</si>
  <si>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</si>
  <si>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</si>
  <si>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</si>
  <si>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</si>
  <si>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</si>
  <si>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</si>
  <si>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</si>
  <si>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</si>
  <si>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</si>
  <si>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</si>
  <si>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</si>
  <si>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</si>
  <si>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</si>
  <si>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</si>
  <si>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</si>
  <si>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</si>
  <si>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</si>
  <si>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</si>
  <si>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</si>
  <si>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</si>
  <si>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</si>
  <si>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</si>
  <si>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</si>
  <si>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</si>
  <si>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</si>
  <si>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</si>
  <si>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</si>
  <si>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</si>
  <si>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</si>
  <si>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</si>
  <si>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</si>
  <si>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</si>
  <si>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</si>
  <si>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</si>
  <si>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</si>
  <si>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</si>
  <si>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</si>
  <si>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</si>
  <si>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</si>
  <si>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</si>
  <si>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</si>
  <si>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</si>
  <si>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</si>
  <si>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</si>
  <si>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</si>
  <si>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</si>
  <si>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</si>
  <si>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</si>
  <si>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</si>
  <si>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</si>
  <si>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</si>
  <si>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</si>
  <si>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</si>
  <si>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</si>
  <si>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</si>
  <si>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</si>
  <si>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</si>
  <si>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</si>
  <si>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</si>
  <si>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</si>
  <si>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</si>
  <si>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</si>
  <si>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</si>
  <si>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</si>
  <si>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</si>
  <si>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</si>
  <si>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</si>
  <si>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</si>
  <si>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</si>
  <si>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</si>
  <si>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</si>
  <si>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</si>
  <si>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</si>
  <si>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</si>
  <si>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</si>
  <si>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</si>
  <si>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</si>
  <si>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</si>
  <si>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</si>
  <si>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</si>
  <si>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</si>
  <si>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</si>
  <si>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</si>
  <si>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</si>
  <si>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</si>
  <si>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</si>
  <si>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</si>
  <si>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</si>
  <si>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</si>
  <si>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</si>
  <si>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</si>
  <si>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</si>
  <si>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</si>
  <si>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</si>
  <si>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</si>
  <si>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</si>
  <si>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</si>
  <si>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</si>
  <si>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</si>
  <si>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</si>
  <si>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</si>
  <si>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</si>
  <si>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</si>
  <si>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</si>
  <si>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</si>
  <si>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</si>
  <si>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</si>
  <si>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</si>
  <si>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</si>
  <si>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</si>
  <si>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</si>
  <si>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</si>
  <si>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</si>
  <si>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</si>
  <si>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</si>
  <si>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</si>
  <si>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</si>
  <si>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</si>
  <si>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</si>
  <si>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</si>
  <si>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</si>
  <si>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</si>
  <si>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</si>
  <si>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</si>
  <si>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</si>
  <si>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</si>
  <si>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</si>
  <si>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</si>
  <si>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</si>
  <si>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</si>
  <si>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</si>
  <si>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</si>
  <si>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</si>
  <si>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</si>
  <si>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</si>
  <si>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</si>
  <si>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</si>
  <si>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</si>
  <si>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</si>
  <si>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</si>
  <si>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</si>
  <si>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</si>
  <si>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</si>
  <si>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</si>
  <si>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</si>
  <si>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</si>
  <si>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</si>
  <si>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</si>
  <si>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</si>
  <si>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</si>
  <si>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</si>
  <si>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</si>
  <si>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</si>
  <si>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</si>
  <si>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</si>
  <si>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</si>
  <si>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</si>
  <si>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</si>
  <si>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</si>
  <si>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</si>
  <si>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</si>
  <si>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</si>
  <si>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</si>
  <si>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</si>
  <si>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</si>
  <si>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</si>
  <si>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</si>
  <si>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</si>
  <si>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</si>
  <si>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</si>
  <si>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</si>
  <si>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</si>
  <si>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</si>
  <si>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</si>
  <si>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</si>
  <si>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</si>
  <si>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</si>
  <si>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</si>
  <si>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</si>
  <si>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</si>
  <si>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</si>
  <si>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</si>
  <si>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</si>
  <si>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</si>
  <si>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</si>
  <si>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</si>
  <si>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</si>
  <si>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</si>
  <si>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</si>
  <si>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</si>
  <si>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</si>
  <si>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</si>
  <si>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</si>
  <si>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</si>
  <si>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</si>
  <si>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</si>
  <si>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</si>
  <si>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</si>
  <si>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</si>
  <si>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</si>
  <si>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</si>
  <si>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</si>
  <si>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</si>
  <si>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</si>
  <si>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</si>
  <si>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</si>
  <si>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</si>
  <si>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</si>
  <si>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</si>
  <si>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</si>
  <si>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</si>
  <si>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</si>
  <si>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</si>
  <si>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</si>
  <si>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</si>
  <si>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</si>
  <si>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</si>
  <si>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</si>
  <si>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</si>
  <si>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</si>
  <si>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</si>
  <si>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</si>
  <si>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</si>
  <si>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</si>
  <si>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</si>
  <si>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</si>
  <si>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</si>
  <si>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</si>
  <si>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</si>
  <si>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</si>
  <si>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</si>
  <si>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</si>
  <si>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</si>
  <si>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</si>
  <si>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</si>
  <si>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</si>
  <si>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</si>
  <si>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</si>
  <si>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</si>
  <si>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</si>
  <si>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</si>
  <si>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</si>
  <si>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</si>
  <si>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</si>
  <si>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</si>
  <si>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</si>
  <si>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</si>
  <si>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</si>
  <si>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</si>
  <si>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</si>
  <si>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</si>
  <si>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</si>
  <si>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</si>
  <si>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</si>
  <si>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</si>
  <si>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</si>
  <si>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</si>
  <si>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</si>
  <si>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</si>
  <si>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</si>
  <si>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</si>
  <si>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</si>
  <si>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</si>
  <si>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</si>
  <si>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</si>
  <si>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</si>
  <si>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</si>
  <si>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</si>
  <si>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</si>
  <si>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</si>
  <si>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</si>
  <si>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</si>
  <si>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</si>
  <si>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</si>
  <si>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</si>
  <si>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</si>
  <si>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</si>
  <si>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</si>
  <si>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</si>
  <si>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</si>
  <si>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</si>
  <si>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</si>
  <si>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</si>
  <si>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</si>
  <si>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</si>
  <si>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</si>
  <si>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</si>
  <si>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</si>
  <si>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</si>
  <si>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</si>
  <si>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</si>
  <si>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</si>
  <si>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</si>
  <si>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</si>
  <si>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</si>
  <si>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</si>
  <si>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</si>
  <si>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</si>
  <si>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</si>
  <si>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</si>
  <si>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</si>
  <si>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</si>
  <si>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</si>
  <si>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</si>
  <si>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</si>
  <si>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</si>
  <si>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</si>
  <si>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</si>
  <si>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</si>
  <si>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</si>
  <si>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</si>
  <si>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</si>
  <si>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</si>
  <si>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</si>
  <si>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</si>
  <si>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</si>
  <si>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</si>
  <si>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</si>
  <si>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</si>
  <si>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</si>
  <si>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</si>
  <si>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</si>
  <si>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</si>
  <si>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</si>
  <si>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</si>
  <si>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</si>
  <si>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</si>
  <si>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</si>
  <si>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</si>
  <si>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</si>
  <si>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</si>
  <si>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</si>
  <si>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</si>
  <si>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</si>
  <si>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</si>
  <si>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</si>
  <si>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</si>
  <si>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</si>
  <si>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</si>
  <si>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</si>
  <si>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</si>
  <si>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</si>
  <si>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</si>
  <si>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</si>
  <si>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</si>
  <si>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</si>
  <si>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</si>
  <si>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</si>
  <si>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</si>
  <si>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</si>
  <si>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</si>
  <si>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</si>
  <si>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</si>
  <si>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</si>
  <si>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</si>
  <si>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</si>
  <si>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</si>
  <si>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</si>
  <si>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</si>
  <si>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</si>
  <si>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</si>
  <si>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</si>
  <si>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</si>
  <si>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</si>
  <si>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</si>
  <si>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</si>
  <si>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</si>
  <si>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</si>
  <si>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</si>
  <si>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</si>
  <si>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</si>
  <si>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</si>
  <si>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</si>
  <si>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</si>
  <si>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</si>
  <si>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</si>
  <si>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</si>
  <si>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</si>
  <si>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</si>
  <si>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</si>
  <si>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</si>
  <si>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</si>
  <si>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</si>
  <si>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</si>
  <si>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</si>
  <si>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</si>
  <si>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</si>
  <si>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</si>
  <si>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</si>
  <si>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</si>
  <si>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</si>
  <si>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</si>
  <si>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</si>
  <si>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</si>
  <si>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</si>
  <si>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</si>
  <si>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</si>
  <si>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</si>
  <si>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</si>
  <si>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</si>
  <si>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</si>
  <si>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</si>
  <si>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</si>
  <si>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</si>
  <si>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</si>
  <si>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</si>
  <si>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</si>
  <si>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</si>
  <si>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</si>
  <si>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</si>
  <si>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</si>
  <si>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</si>
  <si>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</si>
  <si>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</si>
  <si>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</si>
  <si>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</si>
  <si>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</si>
  <si>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</si>
  <si>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</si>
  <si>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</si>
  <si>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</si>
  <si>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</si>
  <si>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</si>
  <si>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</si>
  <si>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</si>
  <si>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</si>
  <si>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</si>
  <si>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</si>
  <si>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</si>
  <si>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</si>
  <si>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</si>
  <si>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</si>
  <si>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</si>
  <si>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</si>
  <si>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</si>
  <si>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</si>
  <si>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</si>
  <si>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</si>
  <si>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</si>
  <si>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</si>
  <si>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</si>
  <si>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</si>
  <si>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</si>
  <si>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</si>
  <si>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</si>
  <si>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</si>
  <si>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</si>
  <si>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</si>
  <si>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</si>
  <si>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</si>
  <si>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</si>
  <si>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</si>
  <si>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</si>
  <si>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</si>
  <si>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</si>
  <si>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</si>
  <si>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</si>
  <si>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</si>
  <si>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</si>
  <si>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</si>
  <si>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</si>
  <si>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</si>
  <si>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</si>
  <si>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</si>
  <si>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</si>
  <si>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</si>
  <si>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</si>
  <si>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</si>
  <si>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</si>
  <si>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</si>
  <si>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</si>
  <si>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</si>
  <si>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</si>
  <si>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</si>
  <si>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</si>
  <si>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</si>
  <si>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</si>
  <si>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</si>
  <si>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</si>
  <si>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</si>
  <si>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</si>
  <si>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</si>
  <si>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</si>
  <si>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</si>
  <si>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</si>
  <si>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</si>
  <si>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</si>
  <si>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</si>
  <si>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</si>
  <si>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</si>
  <si>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</si>
  <si>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</si>
  <si>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</si>
  <si>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</si>
  <si>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</si>
  <si>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</si>
  <si>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</si>
  <si>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</si>
  <si>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</si>
  <si>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</si>
  <si>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</si>
  <si>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</si>
  <si>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</si>
  <si>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</si>
  <si>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</si>
  <si>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</si>
  <si>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</si>
  <si>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</si>
  <si>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</si>
  <si>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</si>
  <si>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</si>
  <si>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</si>
  <si>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</si>
  <si>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</si>
  <si>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</si>
  <si>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</si>
  <si>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</si>
  <si>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</si>
  <si>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</si>
  <si>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</si>
  <si>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</si>
  <si>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</si>
  <si>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</si>
  <si>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</si>
  <si>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</si>
  <si>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</si>
  <si>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</si>
  <si>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</si>
  <si>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</si>
  <si>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</si>
  <si>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</si>
  <si>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</si>
  <si>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</si>
  <si>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</si>
  <si>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</si>
  <si>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</si>
  <si>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</si>
  <si>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</si>
  <si>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</si>
  <si>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</si>
  <si>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</si>
  <si>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</si>
  <si>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</si>
  <si>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</si>
  <si>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</si>
  <si>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</si>
  <si>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</si>
  <si>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</si>
  <si>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</si>
  <si>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</si>
  <si>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</si>
  <si>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</si>
  <si>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</si>
  <si>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</si>
  <si>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</si>
  <si>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</si>
  <si>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</si>
  <si>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</si>
  <si>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</si>
  <si>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</si>
  <si>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</si>
  <si>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</si>
  <si>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</si>
  <si>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</si>
  <si>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</si>
  <si>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</si>
  <si>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</si>
  <si>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</si>
  <si>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</si>
  <si>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</si>
  <si>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</si>
  <si>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</si>
  <si>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</si>
  <si>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</si>
  <si>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</si>
  <si>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</si>
  <si>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</si>
  <si>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</si>
  <si>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</si>
  <si>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</si>
  <si>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</si>
  <si>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</si>
  <si>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</si>
  <si>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</si>
  <si>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</si>
  <si>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</si>
  <si>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</si>
  <si>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</si>
  <si>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</si>
  <si>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</si>
  <si>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</si>
  <si>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</si>
  <si>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</si>
  <si>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</si>
  <si>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</si>
  <si>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</si>
  <si>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</si>
  <si>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</si>
  <si>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</si>
  <si>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</si>
  <si>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</si>
  <si>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</si>
  <si>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</si>
  <si>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</si>
  <si>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</si>
  <si>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</si>
  <si>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</si>
  <si>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</si>
  <si>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</si>
  <si>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</si>
  <si>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</si>
  <si>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</si>
  <si>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</si>
  <si>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</si>
  <si>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</si>
  <si>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</si>
  <si>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</si>
  <si>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</si>
  <si>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</si>
  <si>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</si>
  <si>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</si>
  <si>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</si>
  <si>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</si>
  <si>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</si>
  <si>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</si>
  <si>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</si>
  <si>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</si>
  <si>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</si>
  <si>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</si>
  <si>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</si>
  <si>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</si>
  <si>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</si>
  <si>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</si>
  <si>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</si>
  <si>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</si>
  <si>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</si>
  <si>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</si>
  <si>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</si>
  <si>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</si>
  <si>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</si>
  <si>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</si>
  <si>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</si>
  <si>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</si>
  <si>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</si>
  <si>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</si>
  <si>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</si>
  <si>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</si>
  <si>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</si>
  <si>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</si>
  <si>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</si>
  <si>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</si>
  <si>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</si>
  <si>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</si>
  <si>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</si>
  <si>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</si>
  <si>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</si>
  <si>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</si>
  <si>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</si>
  <si>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</si>
  <si>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</si>
  <si>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</si>
  <si>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</si>
  <si>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</si>
  <si>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</si>
  <si>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</si>
  <si>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</si>
  <si>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</si>
  <si>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</si>
  <si>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</si>
  <si>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</si>
  <si>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</si>
  <si>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</si>
  <si>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</si>
  <si>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</si>
  <si>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</si>
  <si>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</si>
  <si>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</si>
  <si>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</si>
  <si>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</si>
  <si>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</si>
  <si>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</si>
  <si>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</si>
  <si>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</si>
  <si>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</si>
  <si>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</si>
  <si>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</si>
  <si>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</si>
  <si>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</si>
  <si>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</si>
  <si>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</si>
  <si>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</si>
  <si>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</si>
  <si>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</si>
  <si>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</si>
  <si>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</si>
  <si>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</si>
  <si>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</si>
  <si>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</si>
  <si>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</si>
  <si>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</si>
  <si>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</si>
  <si>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</si>
  <si>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</si>
  <si>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</si>
  <si>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</si>
  <si>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</si>
  <si>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</si>
  <si>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</si>
  <si>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</si>
  <si>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</si>
  <si>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</si>
  <si>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</si>
  <si>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</si>
  <si>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</si>
  <si>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</si>
  <si>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</si>
  <si>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</si>
  <si>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</si>
  <si>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</si>
  <si>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</si>
  <si>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</si>
  <si>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</si>
  <si>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</si>
  <si>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</si>
  <si>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</si>
  <si>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</si>
  <si>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</si>
  <si>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</si>
  <si>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</si>
  <si>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</si>
  <si>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</si>
  <si>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</si>
  <si>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</si>
  <si>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</si>
  <si>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</si>
  <si>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</si>
  <si>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</si>
  <si>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</si>
  <si>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</si>
  <si>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</si>
  <si>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</si>
  <si>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</si>
  <si>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</si>
  <si>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</si>
  <si>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</si>
  <si>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</si>
  <si>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</si>
  <si>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</si>
  <si>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</si>
  <si>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</si>
  <si>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</si>
  <si>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</si>
  <si>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</si>
  <si>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</si>
  <si>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</si>
  <si>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</si>
  <si>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</si>
  <si>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</si>
  <si>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</si>
  <si>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</si>
  <si>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</si>
  <si>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</si>
  <si>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</si>
  <si>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</si>
  <si>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</si>
  <si>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</si>
  <si>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</si>
  <si>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</si>
  <si>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</si>
  <si>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</si>
  <si>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</si>
  <si>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</si>
  <si>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</si>
  <si>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</si>
  <si>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</si>
  <si>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</si>
  <si>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</si>
  <si>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</si>
  <si>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</si>
  <si>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</si>
  <si>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</si>
  <si>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</si>
  <si>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</si>
  <si>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</si>
  <si>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</si>
  <si>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</si>
  <si>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</si>
  <si>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</si>
  <si>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</si>
  <si>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</si>
  <si>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</si>
  <si>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</si>
  <si>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</si>
  <si>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</si>
  <si>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</si>
  <si>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</si>
  <si>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</si>
  <si>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</si>
  <si>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</si>
  <si>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</si>
  <si>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</si>
  <si>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</si>
  <si>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</si>
  <si>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</si>
  <si>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</si>
  <si>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</si>
  <si>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</si>
  <si>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</si>
  <si>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</si>
  <si>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</si>
  <si>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</si>
  <si>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</si>
  <si>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</si>
  <si>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</si>
  <si>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</si>
  <si>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</si>
  <si>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</si>
  <si>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</si>
  <si>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</si>
  <si>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</si>
  <si>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</si>
  <si>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</si>
  <si>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</si>
  <si>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</si>
  <si>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</si>
  <si>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</si>
  <si>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</si>
  <si>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</si>
  <si>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</si>
  <si>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</si>
  <si>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</si>
  <si>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</si>
  <si>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</si>
  <si>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</si>
  <si>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</si>
  <si>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</si>
  <si>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</si>
  <si>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</si>
  <si>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</si>
  <si>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</si>
  <si>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</si>
  <si>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</si>
  <si>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</si>
  <si>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</si>
  <si>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</si>
  <si>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</si>
  <si>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</si>
  <si>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</si>
  <si>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</si>
  <si>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</si>
  <si>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</si>
  <si>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</si>
  <si>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</si>
  <si>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</si>
  <si>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</si>
  <si>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</si>
  <si>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</si>
  <si>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</si>
  <si>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</si>
  <si>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</si>
  <si>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</si>
  <si>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</si>
  <si>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</si>
  <si>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</si>
  <si>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</si>
  <si>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</si>
  <si>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</si>
  <si>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</si>
  <si>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</si>
  <si>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</si>
  <si>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</si>
  <si>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</si>
  <si>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</si>
  <si>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</si>
  <si>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</si>
  <si>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</si>
  <si>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</si>
  <si>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</si>
  <si>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</si>
  <si>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</si>
  <si>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</si>
  <si>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</si>
  <si>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</si>
  <si>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</si>
  <si>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</si>
  <si>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</si>
  <si>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</si>
  <si>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</si>
  <si>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</si>
  <si>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</si>
  <si>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</si>
  <si>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</si>
  <si>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</si>
  <si>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</si>
  <si>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</si>
  <si>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</si>
  <si>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</si>
  <si>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</si>
  <si>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</si>
  <si>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</si>
  <si>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</si>
  <si>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</si>
  <si>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</si>
  <si>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</si>
  <si>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</si>
  <si>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</si>
  <si>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</si>
  <si>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</si>
  <si>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</si>
  <si>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</si>
  <si>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</si>
  <si>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</si>
  <si>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</si>
  <si>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</si>
  <si>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</si>
  <si>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</si>
  <si>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</si>
  <si>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</si>
  <si>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</si>
  <si>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</si>
  <si>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</si>
  <si>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</si>
  <si>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</si>
  <si>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</si>
  <si>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</si>
  <si>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</si>
  <si>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</si>
  <si>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</si>
  <si>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</si>
  <si>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</si>
  <si>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</si>
  <si>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</si>
  <si>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</si>
  <si>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</si>
  <si>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</si>
  <si>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</si>
  <si>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</si>
  <si>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</si>
  <si>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</si>
  <si>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</si>
  <si>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</si>
  <si>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</si>
  <si>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</si>
  <si>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</si>
  <si>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</si>
  <si>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</si>
  <si>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</si>
  <si>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</si>
  <si>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</si>
  <si>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</si>
  <si>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</si>
  <si>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</si>
  <si>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</si>
  <si>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</si>
  <si>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</si>
  <si>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</si>
  <si>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</si>
  <si>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</si>
  <si>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</si>
  <si>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</si>
  <si>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</si>
  <si>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</si>
  <si>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</si>
  <si>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</si>
  <si>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</si>
  <si>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</si>
  <si>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</si>
  <si>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</si>
  <si>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</si>
  <si>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</si>
  <si>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</si>
  <si>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</si>
  <si>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</si>
  <si>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</si>
  <si>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</si>
  <si>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</si>
  <si>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</si>
  <si>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</si>
  <si>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</si>
  <si>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</si>
  <si>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</si>
  <si>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</si>
  <si>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</si>
  <si>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</si>
  <si>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</si>
  <si>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</si>
  <si>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</si>
  <si>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</si>
  <si>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</si>
  <si>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</si>
  <si>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</si>
  <si>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</si>
  <si>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</si>
  <si>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</si>
  <si>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</si>
  <si>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</si>
  <si>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</si>
  <si>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</si>
  <si>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</si>
  <si>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</si>
  <si>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</si>
  <si>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</si>
  <si>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</si>
  <si>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</si>
  <si>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</si>
  <si>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</si>
  <si>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</si>
  <si>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</si>
  <si>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</si>
  <si>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</si>
  <si>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</si>
  <si>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</si>
  <si>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</si>
  <si>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</si>
  <si>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</si>
  <si>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</si>
  <si>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</si>
  <si>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</si>
  <si>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</si>
  <si>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</si>
  <si>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</si>
  <si>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</si>
  <si>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</si>
  <si>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</si>
  <si>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</si>
  <si>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</si>
  <si>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</si>
  <si>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</si>
  <si>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</si>
  <si>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</si>
  <si>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</si>
  <si>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</si>
  <si>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</si>
  <si>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</si>
  <si>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</si>
  <si>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</si>
  <si>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</si>
  <si>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</si>
  <si>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</si>
  <si>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</si>
  <si>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</si>
  <si>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</si>
  <si>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</si>
  <si>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</si>
  <si>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</si>
  <si>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</si>
  <si>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</si>
  <si>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</si>
  <si>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</si>
  <si>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</si>
  <si>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</si>
  <si>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</si>
  <si>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</si>
  <si>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</si>
  <si>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</si>
  <si>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</si>
  <si>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</si>
  <si>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</si>
  <si>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</si>
  <si>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</si>
  <si>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</si>
  <si>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</si>
  <si>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</si>
  <si>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</si>
  <si>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</si>
  <si>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</si>
  <si>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</si>
  <si>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</si>
  <si>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</si>
  <si>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</si>
  <si>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</si>
  <si>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</si>
  <si>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</si>
  <si>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</si>
  <si>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</si>
  <si>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</si>
  <si>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</si>
  <si>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</si>
  <si>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</si>
  <si>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</si>
  <si>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</si>
  <si>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</si>
  <si>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</si>
  <si>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</si>
  <si>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</si>
  <si>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</si>
  <si>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</si>
  <si>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</si>
  <si>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</si>
  <si>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</si>
  <si>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</si>
  <si>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</si>
  <si>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</si>
  <si>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</si>
  <si>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</si>
  <si>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</si>
  <si>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</si>
  <si>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</si>
  <si>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</si>
  <si>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</si>
  <si>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</si>
  <si>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</si>
  <si>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</si>
  <si>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</si>
  <si>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</si>
  <si>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</si>
  <si>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</si>
  <si>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</si>
  <si>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</si>
  <si>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</si>
  <si>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</si>
  <si>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</si>
  <si>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</si>
  <si>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</si>
  <si>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</si>
  <si>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</si>
  <si>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</si>
  <si>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</si>
  <si>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</si>
  <si>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</si>
  <si>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</si>
  <si>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</si>
  <si>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</si>
  <si>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</si>
  <si>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</si>
  <si>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</si>
  <si>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</si>
  <si>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</si>
  <si>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</si>
  <si>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</si>
  <si>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</si>
  <si>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</si>
  <si>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</si>
  <si>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</si>
  <si>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</si>
  <si>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</si>
  <si>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</si>
  <si>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</si>
  <si>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</si>
  <si>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</si>
  <si>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</si>
  <si>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</si>
  <si>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</si>
  <si>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</si>
  <si>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</si>
  <si>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</si>
  <si>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</si>
  <si>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</si>
  <si>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</si>
  <si>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</si>
  <si>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</si>
  <si>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</si>
  <si>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</si>
  <si>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</si>
  <si>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</si>
  <si>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</si>
  <si>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</si>
  <si>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</si>
  <si>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</si>
  <si>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</si>
  <si>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</si>
  <si>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</si>
  <si>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</si>
  <si>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</si>
  <si>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</si>
  <si>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</si>
  <si>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</si>
  <si>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</si>
  <si>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</si>
  <si>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</si>
  <si>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</si>
  <si>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</si>
  <si>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</si>
  <si>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</si>
  <si>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</si>
  <si>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</si>
  <si>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</si>
  <si>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</si>
  <si>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</si>
  <si>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</si>
  <si>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</si>
  <si>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</si>
  <si>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</si>
  <si>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</si>
  <si>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</si>
  <si>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</si>
  <si>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</si>
  <si>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</si>
  <si>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</si>
  <si>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</si>
  <si>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</si>
  <si>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</si>
  <si>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</si>
  <si>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</si>
  <si>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</si>
  <si>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</si>
  <si>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</si>
  <si>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</si>
  <si>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</si>
  <si>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</si>
  <si>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</si>
  <si>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</si>
  <si>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</si>
  <si>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</si>
  <si>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</si>
  <si>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</si>
  <si>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</si>
  <si>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</si>
  <si>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</si>
  <si>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</si>
  <si>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</si>
  <si>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</si>
  <si>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</si>
  <si>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</si>
  <si>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</si>
  <si>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</si>
  <si>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</si>
  <si>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</si>
  <si>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</si>
  <si>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</si>
  <si>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</si>
  <si>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</si>
  <si>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</si>
  <si>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</si>
  <si>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</si>
  <si>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</si>
  <si>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</si>
  <si>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</si>
  <si>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</si>
  <si>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</si>
  <si>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</si>
  <si>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</si>
  <si>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</si>
  <si>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</si>
  <si>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</si>
  <si>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</si>
  <si>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</si>
  <si>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</si>
  <si>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</si>
  <si>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</si>
  <si>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</si>
  <si>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</si>
  <si>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</si>
  <si>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</si>
  <si>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</si>
  <si>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</si>
  <si>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</si>
  <si>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</si>
  <si>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</si>
  <si>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</si>
  <si>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</si>
  <si>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</si>
  <si>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</si>
  <si>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</si>
  <si>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</si>
  <si>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</si>
  <si>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</si>
  <si>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</si>
  <si>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</si>
  <si>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</si>
  <si>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</si>
  <si>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</si>
  <si>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</si>
  <si>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</si>
  <si>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</si>
  <si>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</si>
  <si>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</si>
  <si>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</si>
  <si>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</si>
  <si>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</si>
  <si>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</si>
  <si>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</si>
  <si>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</si>
  <si>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</si>
  <si>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</si>
  <si>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</si>
  <si>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</si>
  <si>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</si>
  <si>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</si>
  <si>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</si>
  <si>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</si>
  <si>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</si>
  <si>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</si>
  <si>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</si>
  <si>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</si>
  <si>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</si>
  <si>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</si>
  <si>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</si>
  <si>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</si>
  <si>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</si>
  <si>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</si>
  <si>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</si>
  <si>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</si>
  <si>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</si>
  <si>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</si>
  <si>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</si>
  <si>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</si>
  <si>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</si>
  <si>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</si>
  <si>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</si>
  <si>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</si>
  <si>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</si>
  <si>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</si>
  <si>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</si>
  <si>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</si>
  <si>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</si>
  <si>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</si>
  <si>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</si>
  <si>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</si>
  <si>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</si>
  <si>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</si>
  <si>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</si>
  <si>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</si>
  <si>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</si>
  <si>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</si>
  <si>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</si>
  <si>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</si>
  <si>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</si>
  <si>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</si>
  <si>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</si>
  <si>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</si>
  <si>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</si>
  <si>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</si>
  <si>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</si>
  <si>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</si>
  <si>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</si>
  <si>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</si>
  <si>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</si>
  <si>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</si>
  <si>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</si>
  <si>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</si>
  <si>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</si>
  <si>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</si>
  <si>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</si>
  <si>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</si>
  <si>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</si>
  <si>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</si>
  <si>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</si>
  <si>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</si>
  <si>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</si>
  <si>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</si>
  <si>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</si>
  <si>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</si>
  <si>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</si>
  <si>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</si>
  <si>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</si>
  <si>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</si>
  <si>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</si>
  <si>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</si>
  <si>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</si>
  <si>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</si>
  <si>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</si>
  <si>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</si>
  <si>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</si>
  <si>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</si>
  <si>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</si>
  <si>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</si>
  <si>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</si>
  <si>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</si>
  <si>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</si>
  <si>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</si>
  <si>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</si>
  <si>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</si>
  <si>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</si>
  <si>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</si>
  <si>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</si>
  <si>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</si>
  <si>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</si>
  <si>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</si>
  <si>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</si>
  <si>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</si>
  <si>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</si>
  <si>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</si>
  <si>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</si>
  <si>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</si>
  <si>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</si>
  <si>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</si>
  <si>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</si>
  <si>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</si>
  <si>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</si>
  <si>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</si>
  <si>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</si>
  <si>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</si>
  <si>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</si>
  <si>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</si>
  <si>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</si>
  <si>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</si>
  <si>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</si>
  <si>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</si>
  <si>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</si>
  <si>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</si>
  <si>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</si>
  <si>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</si>
  <si>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</si>
  <si>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</si>
  <si>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</si>
  <si>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</si>
  <si>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</si>
  <si>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</si>
  <si>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</si>
  <si>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</si>
  <si>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</si>
  <si>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</si>
  <si>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</si>
  <si>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</si>
  <si>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</si>
  <si>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</si>
  <si>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</si>
  <si>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</si>
  <si>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</si>
  <si>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</si>
  <si>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</si>
  <si>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</si>
  <si>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</si>
  <si>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</si>
  <si>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</si>
  <si>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</si>
  <si>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</si>
  <si>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</si>
  <si>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</si>
  <si>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</si>
  <si>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</si>
  <si>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</si>
  <si>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</si>
  <si>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</si>
  <si>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</si>
  <si>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</si>
  <si>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</si>
  <si>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</si>
  <si>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</si>
  <si>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</si>
  <si>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</si>
  <si>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</si>
  <si>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</si>
  <si>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</si>
  <si>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</si>
  <si>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</si>
  <si>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</si>
  <si>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</si>
  <si>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</si>
  <si>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</si>
  <si>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</si>
  <si>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</si>
  <si>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</si>
  <si>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</si>
  <si>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</si>
  <si>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</si>
  <si>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</si>
  <si>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</si>
  <si>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</si>
  <si>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</si>
  <si>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</si>
  <si>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</si>
  <si>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</si>
  <si>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</si>
  <si>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</si>
  <si>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</si>
  <si>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</si>
  <si>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</si>
  <si>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</si>
  <si>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</si>
  <si>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</si>
  <si>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</si>
  <si>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</si>
  <si>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</si>
  <si>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</si>
  <si>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</si>
  <si>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</si>
  <si>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</si>
  <si>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</si>
  <si>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</si>
  <si>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</si>
  <si>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</si>
  <si>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</si>
  <si>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</si>
  <si>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</si>
  <si>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</si>
  <si>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</si>
  <si>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</si>
  <si>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</si>
  <si>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</si>
  <si>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</si>
  <si>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</si>
  <si>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</si>
  <si>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</si>
  <si>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</si>
  <si>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</si>
  <si>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</si>
  <si>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</si>
  <si>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</si>
  <si>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</si>
  <si>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</si>
  <si>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</si>
  <si>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</si>
  <si>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</si>
  <si>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</si>
  <si>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</si>
  <si>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</si>
  <si>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</si>
  <si>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</si>
  <si>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</si>
  <si>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</si>
  <si>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</si>
  <si>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</si>
  <si>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</si>
  <si>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</si>
  <si>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</si>
  <si>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</si>
  <si>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</si>
  <si>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</si>
  <si>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</si>
  <si>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</si>
  <si>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</si>
  <si>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</si>
  <si>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</si>
  <si>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</si>
  <si>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</si>
  <si>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</si>
  <si>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</si>
  <si>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</si>
  <si>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</si>
  <si>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</si>
  <si>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</si>
  <si>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</si>
  <si>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</si>
  <si>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</si>
  <si>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</si>
  <si>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</si>
  <si>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</si>
  <si>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</si>
  <si>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</si>
  <si>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</si>
  <si>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</si>
  <si>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</si>
  <si>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</si>
  <si>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</si>
  <si>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</si>
  <si>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</si>
  <si>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</si>
  <si>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</si>
  <si>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</si>
  <si>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</si>
  <si>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</si>
  <si>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</si>
  <si>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</si>
  <si>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</si>
  <si>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</si>
  <si>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</si>
  <si>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</si>
  <si>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</si>
  <si>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</si>
  <si>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</si>
  <si>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</si>
  <si>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</si>
  <si>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</si>
  <si>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</si>
  <si>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</si>
  <si>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</si>
  <si>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</si>
  <si>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</si>
  <si>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</si>
  <si>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</si>
  <si>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</si>
  <si>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</si>
  <si>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</si>
  <si>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</si>
  <si>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</si>
  <si>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</si>
  <si>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</si>
  <si>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</si>
  <si>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</si>
  <si>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</si>
  <si>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</si>
  <si>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</si>
  <si>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</si>
  <si>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</si>
  <si>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</si>
  <si>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</si>
  <si>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</si>
  <si>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</si>
  <si>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</si>
  <si>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</si>
  <si>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</si>
  <si>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</si>
  <si>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</si>
  <si>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</si>
  <si>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</si>
  <si>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</si>
  <si>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</si>
  <si>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</si>
  <si>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</si>
  <si>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</si>
  <si>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</si>
  <si>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</si>
  <si>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</si>
  <si>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</si>
  <si>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</si>
  <si>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</si>
  <si>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</si>
  <si>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</si>
  <si>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</si>
  <si>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</si>
  <si>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</si>
  <si>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</si>
  <si>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</si>
  <si>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</si>
  <si>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</si>
  <si>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</si>
  <si>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</si>
  <si>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</si>
  <si>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</si>
  <si>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</si>
  <si>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</si>
  <si>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</si>
  <si>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</si>
  <si>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</si>
  <si>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</si>
  <si>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</si>
  <si>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</si>
  <si>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</si>
  <si>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</si>
  <si>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</si>
  <si>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</si>
  <si>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</si>
  <si>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</si>
  <si>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</si>
  <si>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</si>
  <si>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</si>
  <si>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</si>
  <si>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</si>
  <si>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</si>
  <si>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</si>
  <si>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</si>
  <si>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</si>
  <si>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</si>
  <si>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</si>
  <si>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</si>
  <si>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</si>
  <si>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</si>
  <si>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</si>
  <si>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</si>
  <si>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</si>
  <si>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</si>
  <si>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</si>
  <si>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</si>
  <si>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</si>
  <si>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</si>
  <si>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</si>
  <si>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</si>
  <si>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</si>
  <si>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</si>
  <si>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</si>
  <si>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</si>
  <si>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</si>
  <si>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</si>
  <si>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</si>
  <si>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</si>
  <si>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</si>
  <si>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</si>
  <si>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</si>
  <si>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</si>
  <si>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</si>
  <si>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</si>
  <si>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</si>
  <si>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</si>
  <si>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</si>
  <si>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</si>
  <si>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</si>
  <si>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</si>
  <si>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</si>
  <si>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</si>
  <si>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</si>
  <si>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</si>
  <si>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</si>
  <si>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</si>
  <si>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</si>
  <si>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</si>
  <si>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</si>
  <si>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</si>
  <si>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</si>
  <si>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</si>
  <si>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</si>
  <si>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</si>
  <si>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</si>
  <si>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</si>
  <si>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</si>
  <si>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</si>
  <si>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</si>
  <si>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</si>
  <si>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</si>
  <si>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</si>
  <si>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</si>
  <si>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</si>
  <si>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</si>
  <si>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</si>
  <si>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</si>
  <si>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</si>
  <si>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</si>
  <si>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</si>
  <si>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</si>
  <si>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</si>
  <si>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</si>
  <si>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</si>
  <si>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</si>
  <si>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</si>
  <si>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</si>
  <si>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</si>
  <si>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</si>
  <si>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</si>
  <si>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</si>
  <si>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</si>
  <si>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</si>
  <si>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</si>
  <si>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</si>
  <si>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</si>
  <si>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</si>
  <si>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</si>
  <si>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</si>
  <si>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</si>
  <si>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</si>
  <si>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</si>
  <si>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</si>
  <si>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</si>
  <si>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</si>
  <si>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</si>
  <si>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</si>
  <si>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</si>
  <si>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</si>
  <si>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</si>
  <si>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</si>
  <si>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</si>
  <si>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</si>
  <si>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</si>
  <si>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</si>
  <si>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</si>
  <si>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</si>
  <si>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</si>
  <si>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</si>
  <si>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</si>
  <si>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</si>
  <si>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</si>
  <si>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</si>
  <si>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</si>
  <si>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</si>
  <si>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</si>
  <si>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</si>
  <si>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</si>
  <si>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</si>
  <si>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</si>
  <si>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</si>
  <si>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</si>
  <si>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</si>
  <si>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</si>
  <si>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</si>
  <si>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</si>
  <si>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</si>
  <si>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</si>
  <si>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</si>
  <si>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</si>
  <si>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</si>
  <si>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</si>
  <si>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</si>
  <si>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</si>
  <si>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</si>
  <si>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</si>
  <si>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</si>
  <si>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</si>
  <si>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</si>
  <si>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</si>
  <si>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</si>
  <si>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</si>
  <si>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</si>
  <si>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</si>
  <si>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</si>
  <si>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</si>
  <si>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</si>
  <si>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</si>
  <si>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</si>
  <si>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</si>
  <si>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</si>
  <si>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</si>
  <si>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</si>
  <si>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</si>
  <si>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</si>
  <si>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</si>
  <si>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</si>
  <si>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</si>
  <si>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</si>
  <si>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</si>
  <si>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</si>
  <si>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</si>
  <si>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</si>
  <si>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</si>
  <si>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</si>
  <si>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</si>
  <si>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</si>
  <si>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</si>
  <si>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</si>
  <si>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</si>
  <si>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</si>
  <si>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</si>
  <si>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</si>
  <si>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</si>
  <si>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</si>
  <si>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</si>
  <si>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</si>
  <si>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</si>
  <si>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</si>
  <si>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</si>
  <si>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</si>
  <si>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</si>
  <si>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</si>
  <si>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</si>
  <si>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</si>
  <si>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</si>
  <si>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</si>
  <si>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</si>
  <si>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</si>
  <si>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</si>
  <si>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</si>
  <si>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</si>
  <si>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</si>
  <si>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</si>
  <si>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</si>
  <si>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</si>
  <si>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</si>
  <si>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</si>
  <si>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</si>
  <si>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</si>
  <si>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</si>
  <si>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</si>
  <si>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</si>
  <si>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</si>
  <si>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</si>
  <si>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</si>
  <si>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</si>
  <si>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</si>
  <si>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</si>
  <si>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</si>
  <si>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</si>
  <si>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</si>
  <si>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</si>
  <si>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</si>
  <si>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</si>
  <si>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</si>
  <si>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</si>
  <si>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</si>
  <si>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</si>
  <si>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</si>
  <si>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</si>
  <si>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</si>
  <si>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</si>
  <si>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</si>
  <si>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</si>
  <si>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</si>
  <si>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</si>
  <si>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</si>
  <si>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</si>
  <si>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</si>
  <si>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</si>
  <si>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</si>
  <si>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</si>
  <si>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</si>
  <si>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</si>
  <si>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</si>
  <si>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</si>
  <si>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</si>
  <si>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</si>
  <si>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</si>
  <si>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</si>
  <si>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</si>
  <si>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</si>
  <si>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</si>
  <si>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</si>
  <si>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</si>
  <si>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</si>
  <si>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</si>
  <si>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</si>
  <si>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</si>
  <si>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</si>
  <si>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</si>
  <si>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</si>
  <si>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</si>
  <si>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</si>
  <si>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</si>
  <si>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</si>
  <si>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</si>
  <si>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</si>
  <si>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</si>
  <si>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</si>
  <si>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</si>
  <si>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</si>
  <si>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</si>
  <si>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</si>
  <si>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</si>
  <si>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</si>
  <si>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</si>
  <si>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</si>
  <si>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</si>
  <si>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</si>
  <si>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</si>
  <si>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</si>
  <si>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</si>
  <si>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</si>
  <si>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</si>
  <si>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</si>
  <si>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</si>
  <si>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</si>
  <si>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</si>
  <si>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</si>
  <si>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</si>
  <si>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</si>
  <si>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</si>
  <si>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</si>
  <si>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</si>
  <si>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</si>
  <si>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</si>
  <si>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</si>
  <si>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</si>
  <si>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</si>
  <si>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</si>
  <si>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</si>
  <si>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</si>
  <si>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</si>
  <si>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</si>
  <si>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</si>
  <si>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</si>
  <si>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</si>
  <si>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</si>
  <si>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</si>
  <si>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</si>
  <si>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</si>
  <si>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</si>
  <si>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</si>
  <si>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</si>
  <si>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</si>
  <si>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</si>
  <si>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</si>
  <si>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</si>
  <si>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</si>
  <si>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</si>
  <si>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</si>
  <si>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</si>
  <si>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</si>
  <si>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</si>
  <si>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</si>
  <si>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</si>
  <si>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</si>
  <si>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</si>
  <si>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</si>
  <si>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</si>
  <si>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</si>
  <si>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</si>
  <si>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</si>
  <si>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</si>
  <si>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</si>
  <si>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</si>
  <si>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</si>
  <si>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</si>
  <si>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</si>
  <si>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</si>
  <si>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</si>
  <si>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</si>
  <si>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</si>
  <si>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</si>
  <si>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</si>
  <si>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</si>
  <si>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</si>
  <si>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</si>
  <si>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</si>
  <si>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</si>
  <si>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</si>
  <si>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</si>
  <si>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</si>
  <si>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</si>
  <si>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</si>
  <si>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</si>
  <si>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</si>
  <si>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</si>
  <si>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</si>
  <si>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</si>
  <si>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</si>
  <si>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</si>
  <si>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</si>
  <si>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</si>
  <si>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</si>
  <si>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</si>
  <si>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</si>
  <si>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</si>
  <si>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</si>
  <si>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</si>
  <si>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</si>
  <si>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</si>
  <si>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</si>
  <si>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</si>
  <si>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</si>
  <si>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</si>
  <si>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</si>
  <si>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</si>
  <si>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</si>
  <si>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</si>
  <si>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</si>
  <si>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</si>
  <si>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</si>
  <si>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</si>
  <si>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</si>
  <si>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</si>
  <si>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</si>
  <si>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</si>
  <si>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</si>
  <si>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</si>
  <si>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</si>
  <si>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</si>
  <si>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</si>
  <si>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</si>
  <si>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</si>
  <si>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</si>
  <si>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</si>
  <si>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</si>
  <si>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</si>
  <si>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</si>
  <si>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</si>
  <si>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</si>
  <si>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</si>
  <si>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</si>
  <si>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</si>
  <si>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</si>
  <si>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</si>
  <si>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</si>
  <si>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</si>
  <si>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</si>
  <si>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</si>
  <si>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</si>
  <si>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</si>
  <si>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</si>
  <si>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</si>
  <si>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</si>
  <si>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</si>
  <si>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</si>
  <si>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</si>
  <si>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</si>
  <si>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</si>
  <si>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</si>
  <si>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</si>
  <si>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</si>
  <si>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</si>
  <si>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</si>
  <si>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</si>
  <si>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</si>
  <si>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</si>
  <si>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</si>
  <si>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</si>
  <si>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</si>
  <si>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</si>
  <si>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</si>
  <si>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</si>
  <si>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</si>
  <si>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</si>
  <si>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</si>
  <si>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</si>
  <si>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</si>
  <si>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</si>
  <si>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</si>
  <si>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</si>
  <si>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</si>
  <si>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</si>
  <si>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</si>
  <si>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</si>
  <si>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</si>
  <si>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</si>
  <si>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</si>
  <si>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</si>
  <si>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</si>
  <si>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</si>
  <si>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</si>
  <si>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</si>
  <si>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</si>
  <si>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</si>
  <si>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</si>
  <si>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</si>
  <si>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</si>
  <si>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</si>
  <si>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</si>
  <si>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</si>
  <si>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</si>
  <si>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</si>
  <si>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</si>
  <si>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</si>
  <si>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</si>
  <si>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</si>
  <si>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</si>
  <si>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</si>
  <si>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</si>
  <si>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</si>
  <si>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</si>
  <si>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</si>
  <si>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</si>
  <si>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</si>
  <si>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</si>
  <si>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</si>
  <si>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</si>
  <si>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</si>
  <si>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</si>
  <si>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</si>
  <si>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</si>
  <si>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</si>
  <si>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</si>
  <si>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</si>
  <si>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</si>
  <si>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</si>
  <si>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</si>
  <si>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</si>
  <si>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</si>
  <si>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</si>
  <si>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</si>
  <si>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</si>
  <si>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</si>
  <si>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</si>
  <si>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</si>
  <si>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</si>
  <si>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</si>
  <si>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</si>
  <si>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</si>
  <si>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</si>
  <si>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</si>
  <si>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</si>
  <si>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</si>
  <si>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</si>
  <si>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</si>
  <si>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</si>
  <si>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</si>
  <si>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</si>
  <si>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</si>
  <si>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</si>
  <si>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</si>
  <si>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</si>
  <si>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</si>
  <si>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</si>
  <si>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</si>
  <si>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</si>
  <si>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</si>
  <si>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</si>
  <si>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</si>
  <si>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</si>
  <si>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</si>
  <si>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</si>
  <si>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</si>
  <si>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</si>
  <si>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</si>
  <si>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</si>
  <si>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</si>
  <si>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</si>
  <si>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</si>
  <si>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</si>
  <si>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</si>
  <si>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</si>
  <si>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</si>
  <si>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</si>
  <si>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</si>
  <si>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</si>
  <si>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</si>
  <si>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</si>
  <si>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</si>
  <si>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</si>
  <si>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</si>
  <si>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</si>
  <si>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</si>
  <si>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</si>
  <si>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</si>
  <si>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</si>
  <si>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</si>
  <si>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</si>
  <si>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</si>
  <si>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</si>
  <si>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</si>
  <si>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</si>
  <si>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</si>
  <si>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</si>
  <si>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</si>
  <si>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</si>
  <si>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</si>
  <si>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</si>
  <si>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</si>
  <si>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</si>
  <si>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</si>
  <si>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</si>
  <si>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</si>
  <si>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</si>
  <si>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</si>
  <si>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</si>
  <si>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</si>
  <si>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</si>
  <si>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</si>
  <si>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</si>
  <si>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</si>
  <si>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</si>
  <si>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</si>
  <si>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</si>
  <si>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</si>
  <si>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</si>
  <si>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</si>
  <si>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</si>
  <si>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</si>
  <si>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</si>
  <si>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</si>
  <si>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</si>
  <si>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</si>
  <si>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</si>
  <si>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</si>
  <si>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</si>
  <si>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</si>
  <si>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</si>
  <si>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</si>
  <si>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</si>
  <si>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</si>
  <si>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</si>
  <si>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</si>
  <si>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</si>
  <si>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</si>
  <si>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</si>
  <si>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</si>
  <si>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</si>
  <si>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</si>
  <si>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</si>
  <si>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</si>
  <si>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</si>
  <si>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</si>
  <si>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</si>
  <si>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</si>
  <si>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</si>
  <si>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</si>
  <si>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</si>
  <si>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</si>
  <si>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</si>
  <si>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</si>
  <si>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</si>
  <si>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</si>
  <si>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</si>
  <si>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</si>
  <si>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</si>
  <si>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</si>
  <si>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</si>
  <si>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</si>
  <si>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</si>
  <si>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</si>
  <si>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</si>
  <si>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</si>
  <si>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</si>
  <si>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</si>
  <si>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</si>
  <si>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</si>
  <si>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</si>
  <si>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</si>
  <si>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</si>
  <si>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</si>
  <si>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</si>
  <si>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</si>
  <si>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</si>
  <si>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</si>
  <si>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</si>
  <si>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</si>
  <si>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</si>
  <si>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</si>
  <si>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</si>
  <si>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</si>
  <si>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</si>
  <si>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</si>
  <si>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</si>
  <si>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</si>
  <si>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</si>
  <si>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</si>
  <si>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</si>
  <si>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</si>
  <si>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</si>
  <si>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</si>
  <si>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</si>
  <si>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</si>
  <si>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</si>
  <si>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</si>
  <si>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</si>
  <si>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</si>
  <si>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</si>
  <si>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</si>
  <si>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</si>
  <si>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</si>
  <si>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</si>
  <si>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</si>
  <si>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</si>
  <si>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</si>
  <si>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</si>
  <si>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</si>
  <si>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</si>
  <si>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</si>
  <si>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</si>
  <si>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</si>
  <si>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</si>
  <si>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</si>
  <si>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</si>
  <si>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</si>
  <si>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</si>
  <si>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</si>
  <si>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</si>
  <si>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</si>
  <si>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</si>
  <si>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</si>
  <si>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</si>
  <si>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</si>
  <si>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</si>
  <si>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</si>
  <si>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</si>
  <si>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</si>
  <si>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</si>
  <si>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</si>
  <si>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</si>
  <si>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</si>
  <si>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</si>
  <si>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</si>
  <si>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</si>
  <si>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</si>
  <si>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</si>
  <si>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</si>
  <si>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</si>
  <si>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</si>
  <si>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</si>
  <si>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</si>
  <si>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</si>
  <si>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</si>
  <si>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</si>
  <si>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</si>
  <si>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</si>
  <si>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</si>
  <si>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</si>
  <si>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</si>
  <si>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</si>
  <si>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</si>
  <si>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</si>
  <si>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</si>
  <si>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</si>
  <si>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</si>
  <si>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</si>
  <si>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</si>
  <si>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</si>
  <si>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</si>
  <si>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</si>
  <si>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</si>
  <si>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</si>
  <si>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</si>
  <si>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</si>
  <si>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</si>
  <si>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</si>
  <si>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</si>
  <si>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</si>
  <si>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</si>
  <si>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</si>
  <si>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</si>
  <si>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</si>
  <si>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</si>
  <si>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</si>
  <si>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</si>
  <si>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</si>
  <si>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</si>
  <si>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</si>
  <si>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</si>
  <si>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</si>
  <si>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</si>
  <si>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</si>
  <si>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</si>
  <si>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</si>
  <si>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</si>
  <si>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</si>
  <si>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</si>
  <si>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</si>
  <si>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</si>
  <si>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</si>
  <si>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</si>
  <si>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</si>
  <si>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</si>
  <si>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</si>
  <si>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</si>
  <si>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</si>
  <si>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</si>
  <si>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</si>
  <si>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</si>
  <si>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</si>
  <si>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</si>
  <si>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</si>
  <si>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</si>
  <si>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</si>
  <si>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</si>
  <si>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</si>
  <si>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</si>
  <si>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</si>
  <si>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</si>
  <si>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</si>
  <si>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</si>
  <si>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</si>
  <si>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</si>
  <si>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</si>
  <si>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</si>
  <si>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</si>
  <si>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</si>
  <si>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</si>
  <si>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</si>
  <si>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</si>
  <si>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</si>
  <si>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</si>
  <si>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</si>
  <si>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</si>
  <si>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</si>
  <si>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</si>
  <si>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</si>
  <si>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</si>
  <si>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</si>
  <si>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</si>
  <si>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</si>
  <si>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</si>
  <si>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</si>
  <si>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</si>
  <si>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</si>
  <si>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</si>
  <si>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</si>
  <si>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</si>
  <si>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</si>
  <si>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</si>
  <si>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</si>
  <si>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</si>
  <si>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</si>
  <si>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</si>
  <si>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</si>
  <si>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</si>
  <si>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</si>
  <si>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</si>
  <si>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</si>
  <si>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</si>
  <si>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</si>
  <si>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</si>
  <si>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</si>
  <si>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</si>
  <si>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</si>
  <si>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</si>
  <si>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</si>
  <si>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</si>
  <si>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</si>
  <si>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</si>
  <si>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</si>
  <si>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</si>
  <si>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</si>
  <si>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</si>
  <si>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</si>
  <si>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</si>
  <si>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</si>
  <si>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</si>
  <si>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</si>
  <si>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</si>
  <si>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</si>
  <si>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</si>
  <si>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</si>
  <si>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</si>
  <si>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</si>
  <si>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</si>
  <si>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</si>
  <si>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</si>
  <si>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</si>
  <si>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</si>
  <si>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</si>
  <si>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</si>
  <si>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</si>
  <si>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</si>
  <si>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</si>
  <si>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</si>
  <si>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</si>
  <si>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</si>
  <si>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</si>
  <si>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</si>
  <si>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</si>
  <si>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</si>
  <si>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</si>
  <si>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</si>
  <si>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</si>
  <si>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</si>
  <si>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</si>
  <si>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</si>
  <si>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</si>
  <si>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</si>
  <si>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</si>
  <si>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</si>
  <si>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</si>
  <si>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</si>
  <si>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</si>
  <si>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</si>
  <si>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</si>
  <si>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</si>
  <si>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</si>
  <si>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</si>
  <si>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</si>
  <si>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</si>
  <si>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</si>
  <si>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</si>
  <si>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</si>
  <si>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</si>
  <si>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</si>
  <si>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</si>
  <si>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</si>
  <si>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</si>
  <si>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</si>
  <si>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</si>
  <si>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</si>
  <si>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</si>
  <si>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</si>
  <si>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</si>
  <si>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</si>
  <si>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</si>
  <si>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</si>
  <si>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</si>
  <si>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</si>
  <si>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</si>
  <si>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</si>
  <si>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</si>
  <si>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</si>
  <si>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</si>
  <si>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</si>
  <si>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</si>
  <si>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</si>
  <si>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</si>
  <si>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</si>
  <si>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</si>
  <si>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</si>
  <si>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</si>
  <si>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</si>
  <si>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</si>
  <si>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</si>
  <si>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</si>
  <si>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</si>
  <si>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</si>
  <si>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</si>
  <si>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</si>
  <si>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</si>
  <si>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</si>
  <si>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</si>
  <si>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</si>
  <si>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</si>
  <si>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</si>
  <si>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</si>
  <si>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</si>
  <si>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</si>
  <si>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</si>
  <si>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</si>
  <si>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</si>
  <si>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</si>
  <si>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</si>
  <si>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</si>
  <si>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</si>
  <si>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</si>
  <si>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</si>
  <si>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</si>
  <si>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</si>
  <si>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</si>
  <si>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</si>
  <si>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</si>
  <si>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</si>
  <si>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</si>
  <si>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</si>
  <si>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</si>
  <si>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</si>
  <si>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</si>
  <si>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</si>
  <si>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</si>
  <si>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</si>
  <si>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</si>
  <si>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</si>
  <si>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</si>
  <si>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</si>
  <si>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</si>
  <si>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</si>
  <si>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</si>
  <si>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</si>
  <si>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</si>
  <si>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</si>
  <si>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</si>
  <si>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</si>
  <si>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</si>
  <si>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</si>
  <si>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</si>
  <si>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</si>
  <si>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</si>
  <si>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</si>
  <si>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</si>
  <si>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</si>
  <si>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</si>
  <si>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</si>
  <si>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</si>
  <si>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</si>
  <si>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</si>
  <si>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</si>
  <si>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</si>
  <si>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</si>
  <si>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</si>
  <si>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</si>
  <si>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</si>
  <si>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</si>
  <si>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</si>
  <si>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</si>
  <si>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</si>
  <si>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</si>
  <si>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</si>
  <si>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</si>
  <si>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</si>
  <si>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</si>
  <si>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</si>
  <si>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</si>
  <si>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</si>
  <si>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</si>
  <si>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</si>
  <si>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</si>
  <si>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</si>
  <si>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</si>
  <si>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</si>
  <si>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</si>
  <si>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</si>
  <si>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</si>
  <si>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</si>
  <si>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</si>
  <si>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</si>
  <si>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</si>
  <si>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</si>
  <si>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</si>
  <si>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</si>
  <si>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</si>
  <si>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</si>
  <si>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</si>
  <si>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</si>
  <si>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</si>
  <si>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</si>
  <si>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</si>
  <si>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</si>
  <si>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</si>
  <si>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</si>
  <si>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</si>
  <si>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</si>
  <si>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</si>
  <si>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</si>
  <si>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</si>
  <si>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</si>
  <si>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</si>
  <si>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</si>
  <si>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</si>
  <si>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</si>
  <si>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</si>
  <si>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</si>
  <si>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</si>
  <si>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</si>
  <si>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</si>
  <si>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</si>
  <si>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</si>
  <si>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</si>
  <si>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</si>
  <si>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</si>
  <si>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</si>
  <si>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</si>
  <si>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</si>
  <si>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</si>
  <si>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</si>
  <si>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</si>
  <si>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</si>
  <si>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</si>
  <si>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</si>
  <si>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</si>
  <si>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</si>
  <si>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</si>
  <si>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</si>
  <si>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</si>
  <si>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</si>
  <si>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</si>
  <si>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</si>
  <si>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</si>
  <si>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</si>
  <si>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</si>
  <si>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</si>
  <si>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</si>
  <si>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</si>
  <si>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</si>
  <si>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</si>
  <si>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</si>
  <si>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</si>
  <si>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</si>
  <si>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</si>
  <si>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</si>
  <si>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</si>
  <si>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</si>
  <si>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</si>
  <si>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</si>
  <si>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</si>
  <si>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</si>
  <si>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</si>
  <si>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</si>
  <si>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</si>
  <si>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</si>
  <si>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</si>
  <si>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</si>
  <si>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</si>
  <si>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</si>
  <si>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</si>
  <si>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</si>
  <si>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</si>
  <si>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</si>
  <si>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</si>
  <si>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</si>
  <si>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</si>
  <si>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</si>
  <si>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</si>
  <si>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</si>
  <si>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</si>
  <si>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</si>
  <si>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</si>
  <si>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</si>
  <si>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</si>
  <si>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</si>
  <si>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</si>
  <si>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</si>
  <si>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</si>
  <si>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</si>
  <si>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</si>
  <si>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</si>
  <si>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</si>
  <si>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</si>
  <si>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</si>
  <si>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</si>
  <si>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</si>
  <si>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</si>
  <si>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</si>
  <si>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</si>
  <si>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</si>
  <si>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</si>
  <si>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</si>
  <si>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</si>
  <si>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</si>
  <si>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</si>
  <si>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</si>
  <si>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</si>
  <si>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</si>
  <si>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</si>
  <si>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</si>
  <si>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</si>
  <si>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</si>
  <si>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</si>
  <si>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</si>
  <si>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</si>
  <si>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</si>
  <si>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</si>
  <si>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</si>
  <si>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</si>
  <si>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</si>
  <si>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</si>
  <si>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</si>
  <si>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</si>
  <si>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</si>
  <si>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</si>
  <si>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</si>
  <si>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</si>
  <si>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</si>
  <si>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</si>
  <si>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</si>
  <si>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</si>
  <si>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</si>
  <si>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</si>
  <si>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</si>
  <si>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</si>
  <si>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</si>
  <si>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</si>
  <si>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</si>
  <si>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</si>
  <si>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</si>
  <si>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</si>
  <si>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</si>
  <si>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</si>
  <si>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</si>
  <si>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</si>
  <si>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</si>
  <si>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</si>
  <si>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</si>
  <si>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</si>
  <si>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</si>
  <si>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</si>
  <si>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</si>
  <si>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</si>
  <si>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</si>
  <si>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</si>
  <si>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</si>
  <si>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</si>
  <si>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</si>
  <si>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</si>
  <si>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</si>
  <si>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</si>
  <si>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</si>
  <si>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</si>
  <si>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</si>
  <si>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</si>
  <si>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</si>
  <si>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</si>
  <si>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</si>
  <si>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</si>
  <si>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</si>
  <si>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</si>
  <si>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</si>
  <si>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</si>
  <si>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</si>
  <si>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</si>
  <si>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</si>
  <si>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</si>
  <si>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</si>
  <si>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</si>
  <si>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</si>
  <si>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</si>
  <si>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</si>
  <si>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</si>
  <si>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</si>
  <si>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</si>
  <si>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</si>
  <si>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</si>
  <si>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</si>
  <si>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</si>
  <si>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</si>
  <si>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</si>
  <si>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</si>
  <si>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</si>
  <si>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</si>
  <si>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</si>
  <si>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</si>
  <si>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</si>
  <si>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</si>
  <si>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</si>
  <si>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</si>
  <si>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</si>
  <si>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</si>
  <si>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</si>
  <si>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</si>
  <si>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</si>
  <si>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</si>
  <si>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</si>
  <si>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</si>
  <si>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</si>
  <si>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</si>
  <si>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</si>
  <si>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</si>
  <si>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</si>
  <si>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</si>
  <si>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</si>
  <si>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</si>
  <si>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</si>
  <si>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</si>
  <si>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</si>
  <si>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</si>
  <si>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</si>
  <si>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</si>
  <si>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</si>
  <si>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</si>
  <si>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</si>
  <si>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</si>
  <si>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</si>
  <si>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</si>
  <si>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</si>
  <si>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</si>
  <si>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</si>
  <si>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</si>
  <si>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</si>
  <si>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</si>
  <si>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</si>
  <si>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</si>
  <si>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</si>
  <si>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</si>
  <si>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</si>
  <si>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</si>
  <si>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</si>
  <si>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</si>
  <si>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</si>
  <si>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</si>
  <si>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</si>
  <si>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</si>
  <si>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</si>
  <si>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</si>
  <si>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</si>
  <si>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</si>
  <si>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</si>
  <si>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</si>
  <si>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</si>
  <si>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</si>
  <si>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</si>
  <si>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</si>
  <si>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</si>
  <si>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</si>
  <si>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</si>
  <si>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</si>
  <si>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</si>
  <si>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</si>
  <si>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</si>
  <si>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</si>
  <si>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</si>
  <si>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</si>
  <si>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</si>
  <si>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</si>
  <si>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</si>
  <si>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</si>
  <si>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</si>
  <si>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</si>
  <si>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</si>
  <si>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</si>
  <si>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</si>
  <si>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</si>
  <si>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</si>
  <si>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</si>
  <si>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</si>
  <si>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</si>
  <si>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</si>
  <si>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</si>
  <si>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</si>
  <si>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</si>
  <si>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</si>
  <si>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</si>
  <si>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</si>
  <si>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</si>
  <si>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</si>
  <si>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</si>
  <si>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</si>
  <si>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</si>
  <si>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</si>
  <si>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</si>
  <si>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</si>
  <si>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</si>
  <si>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</si>
  <si>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</si>
  <si>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</si>
  <si>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</si>
  <si>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</si>
  <si>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</si>
  <si>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</si>
  <si>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</si>
  <si>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</si>
  <si>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</si>
  <si>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</si>
  <si>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</si>
  <si>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</si>
  <si>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</si>
  <si>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</si>
  <si>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</si>
  <si>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</si>
  <si>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</si>
  <si>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</si>
  <si>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</si>
  <si>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</si>
  <si>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</si>
  <si>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</si>
  <si>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</si>
  <si>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</si>
  <si>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</si>
  <si>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</si>
  <si>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</si>
  <si>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</si>
  <si>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</si>
  <si>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</si>
  <si>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</si>
  <si>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</si>
  <si>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</si>
  <si>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</si>
  <si>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</si>
  <si>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</si>
  <si>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</si>
  <si>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</si>
  <si>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</si>
  <si>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</si>
  <si>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</si>
  <si>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</si>
  <si>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</si>
  <si>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</si>
  <si>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</si>
  <si>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</si>
  <si>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</si>
  <si>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</si>
  <si>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</si>
  <si>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</si>
  <si>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</si>
  <si>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</si>
  <si>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</si>
  <si>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</si>
  <si>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</si>
  <si>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</si>
  <si>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</si>
  <si>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</si>
  <si>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</si>
  <si>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</si>
  <si>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</si>
  <si>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</si>
  <si>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</si>
  <si>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</si>
  <si>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</si>
  <si>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</si>
  <si>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</si>
  <si>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</si>
  <si>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</si>
  <si>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</si>
  <si>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</si>
  <si>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</si>
  <si>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</si>
  <si>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</si>
  <si>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</si>
  <si>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</si>
  <si>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</si>
  <si>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</si>
  <si>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</si>
  <si>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</si>
  <si>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</si>
  <si>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</si>
  <si>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</si>
  <si>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</si>
  <si>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</si>
  <si>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</si>
  <si>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</si>
  <si>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</si>
  <si>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</si>
  <si>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</si>
  <si>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</si>
  <si>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</si>
  <si>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</si>
  <si>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</si>
  <si>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</si>
  <si>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</si>
  <si>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</si>
  <si>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</si>
  <si>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</si>
  <si>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</si>
  <si>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</si>
  <si>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</si>
  <si>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</si>
  <si>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</si>
  <si>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</si>
  <si>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</si>
  <si>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</si>
  <si>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</si>
  <si>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</si>
  <si>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</si>
  <si>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</si>
  <si>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</si>
  <si>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</si>
  <si>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</si>
  <si>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</si>
  <si>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</si>
  <si>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</si>
  <si>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</si>
  <si>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</si>
  <si>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</si>
  <si>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</si>
  <si>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</si>
  <si>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</si>
  <si>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</si>
  <si>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</si>
  <si>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</si>
  <si>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</si>
  <si>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</si>
  <si>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</si>
  <si>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</si>
  <si>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</si>
  <si>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</si>
  <si>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</si>
  <si>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</si>
  <si>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</si>
  <si>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</si>
  <si>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</si>
  <si>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</si>
  <si>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</si>
  <si>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</si>
  <si>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</si>
  <si>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</si>
  <si>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</si>
  <si>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</si>
  <si>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</si>
  <si>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</si>
  <si>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</si>
  <si>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</si>
  <si>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</si>
  <si>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</si>
  <si>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</si>
  <si>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</si>
  <si>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</si>
  <si>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</si>
  <si>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</si>
  <si>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</si>
  <si>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</si>
  <si>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</si>
  <si>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</si>
  <si>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</si>
  <si>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</si>
  <si>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</si>
  <si>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</si>
  <si>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</si>
  <si>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</si>
  <si>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</si>
  <si>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</si>
  <si>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</si>
  <si>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</si>
  <si>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</si>
  <si>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</si>
  <si>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</si>
  <si>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</si>
  <si>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</si>
  <si>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</si>
  <si>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</si>
  <si>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</si>
  <si>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</si>
  <si>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</si>
  <si>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</si>
  <si>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</si>
  <si>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</si>
  <si>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</si>
  <si>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</si>
  <si>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</si>
  <si>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</si>
  <si>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</si>
  <si>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</si>
  <si>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</si>
  <si>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</si>
  <si>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</si>
  <si>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</si>
  <si>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</si>
  <si>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</si>
  <si>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</si>
  <si>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</si>
  <si>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</si>
  <si>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</si>
  <si>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</si>
  <si>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</si>
  <si>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</si>
  <si>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</si>
  <si>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</si>
  <si>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</si>
  <si>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</si>
  <si>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</si>
  <si>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</si>
  <si>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</si>
  <si>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</si>
  <si>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</si>
  <si>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</si>
  <si>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</si>
  <si>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</si>
  <si>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</si>
  <si>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</si>
  <si>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</si>
  <si>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</si>
  <si>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</si>
  <si>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</si>
  <si>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</si>
  <si>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</si>
  <si>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</si>
  <si>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</si>
  <si>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</si>
  <si>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</si>
  <si>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</si>
  <si>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</si>
  <si>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</si>
  <si>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</si>
  <si>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</si>
  <si>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</si>
  <si>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</si>
  <si>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</si>
  <si>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</si>
  <si>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</si>
  <si>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</si>
  <si>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</si>
  <si>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</si>
  <si>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</si>
  <si>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</si>
  <si>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</si>
  <si>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</si>
  <si>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</si>
  <si>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</si>
  <si>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</si>
  <si>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</si>
  <si>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</si>
  <si>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</si>
  <si>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</si>
  <si>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</si>
  <si>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</si>
  <si>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</si>
  <si>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</si>
  <si>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</si>
  <si>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</si>
  <si>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</si>
  <si>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</si>
  <si>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</si>
  <si>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</si>
  <si>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</si>
  <si>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</si>
  <si>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</si>
  <si>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</si>
  <si>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</si>
  <si>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</si>
  <si>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</si>
  <si>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</si>
  <si>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</si>
  <si>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</si>
  <si>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</si>
  <si>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</si>
  <si>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</si>
  <si>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</si>
  <si>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</si>
  <si>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</si>
  <si>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</si>
  <si>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</si>
  <si>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</si>
  <si>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</si>
  <si>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</si>
  <si>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</si>
  <si>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</si>
  <si>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</si>
  <si>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</si>
  <si>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</si>
  <si>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</si>
  <si>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</si>
  <si>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</si>
  <si>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</si>
  <si>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</si>
  <si>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</si>
  <si>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</si>
  <si>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</si>
  <si>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</si>
  <si>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</si>
  <si>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</si>
  <si>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</si>
  <si>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</si>
  <si>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</si>
  <si>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</si>
  <si>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</si>
  <si>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</si>
  <si>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</si>
  <si>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</si>
  <si>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</si>
  <si>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</si>
  <si>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</si>
  <si>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</si>
  <si>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</si>
  <si>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</si>
  <si>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</si>
  <si>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</si>
  <si>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</si>
  <si>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</si>
  <si>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</si>
  <si>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</si>
  <si>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</si>
  <si>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</si>
  <si>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</si>
  <si>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</si>
  <si>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</si>
  <si>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</si>
  <si>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</si>
  <si>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</si>
  <si>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</si>
  <si>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</si>
  <si>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</si>
  <si>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</si>
  <si>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</si>
  <si>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</si>
  <si>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</si>
  <si>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</si>
  <si>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</si>
  <si>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</si>
  <si>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</si>
  <si>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</si>
  <si>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</si>
  <si>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</si>
  <si>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</si>
  <si>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</si>
  <si>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</si>
  <si>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</si>
  <si>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</si>
  <si>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</si>
  <si>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</si>
  <si>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</si>
  <si>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</si>
  <si>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</si>
  <si>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</si>
  <si>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</si>
  <si>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</si>
  <si>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</si>
  <si>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</si>
  <si>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</si>
  <si>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</si>
  <si>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</si>
  <si>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</si>
  <si>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</si>
  <si>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</si>
  <si>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</si>
  <si>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</si>
  <si>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</si>
  <si>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</si>
  <si>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</si>
  <si>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</si>
  <si>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</si>
  <si>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</si>
  <si>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</si>
  <si>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</si>
  <si>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</si>
  <si>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</si>
  <si>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</si>
  <si>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</si>
  <si>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</si>
  <si>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</si>
  <si>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</si>
  <si>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</si>
  <si>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</si>
  <si>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</si>
  <si>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</si>
  <si>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</si>
  <si>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</si>
  <si>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</si>
  <si>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</si>
  <si>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</si>
  <si>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</si>
  <si>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</si>
  <si>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</si>
  <si>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</si>
  <si>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</si>
  <si>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</si>
  <si>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</si>
  <si>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</si>
  <si>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</si>
  <si>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</si>
  <si>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</si>
  <si>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</si>
  <si>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</si>
  <si>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</si>
  <si>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</si>
  <si>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</si>
  <si>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</si>
  <si>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</si>
  <si>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</si>
  <si>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</si>
  <si>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</si>
  <si>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</si>
  <si>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</si>
  <si>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</si>
  <si>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</si>
  <si>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</si>
  <si>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</si>
  <si>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</si>
  <si>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</si>
  <si>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</si>
  <si>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</si>
  <si>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</si>
  <si>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</si>
  <si>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</si>
  <si>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</si>
  <si>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</si>
  <si>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</si>
  <si>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</si>
  <si>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</si>
  <si>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</si>
  <si>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</si>
  <si>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</si>
  <si>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</si>
  <si>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</si>
  <si>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</si>
  <si>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</si>
  <si>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</si>
  <si>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</si>
  <si>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</si>
  <si>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</si>
  <si>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</si>
  <si>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</si>
  <si>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</si>
  <si>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</si>
  <si>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</si>
  <si>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</si>
  <si>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</si>
  <si>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</si>
  <si>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</si>
  <si>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</si>
  <si>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</si>
  <si>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</si>
  <si>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</si>
  <si>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</si>
  <si>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</si>
  <si>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</si>
  <si>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</si>
  <si>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</si>
  <si>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</si>
  <si>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</si>
  <si>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</si>
  <si>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</si>
  <si>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</si>
  <si>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</si>
  <si>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</si>
  <si>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</si>
  <si>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</si>
  <si>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</si>
  <si>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</si>
  <si>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</si>
  <si>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</si>
  <si>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</si>
  <si>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</si>
  <si>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</si>
  <si>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</si>
  <si>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</si>
  <si>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</si>
  <si>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</si>
  <si>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</si>
  <si>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</si>
  <si>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</si>
  <si>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</si>
  <si>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</si>
  <si>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</si>
  <si>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</si>
  <si>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</si>
  <si>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</si>
  <si>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</si>
  <si>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</si>
  <si>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</si>
  <si>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</si>
  <si>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</si>
  <si>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</si>
  <si>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</si>
  <si>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</si>
  <si>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</si>
  <si>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</si>
  <si>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</si>
  <si>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</si>
  <si>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</si>
  <si>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</si>
  <si>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</si>
  <si>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</si>
  <si>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</si>
  <si>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</si>
  <si>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</si>
  <si>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</si>
  <si>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</si>
  <si>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</si>
  <si>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</si>
  <si>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</si>
  <si>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</si>
  <si>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</si>
  <si>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</si>
  <si>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</si>
  <si>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</si>
  <si>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</si>
  <si>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</si>
  <si>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</si>
  <si>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</si>
  <si>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</si>
  <si>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</si>
  <si>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</si>
  <si>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</si>
  <si>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</si>
  <si>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</si>
  <si>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</si>
  <si>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</si>
  <si>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</si>
  <si>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</si>
  <si>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</si>
  <si>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</si>
  <si>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</si>
  <si>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</si>
  <si>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</si>
  <si>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</si>
  <si>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</si>
  <si>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</si>
  <si>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</si>
  <si>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</si>
  <si>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</si>
  <si>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</si>
  <si>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</si>
  <si>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</si>
  <si>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</si>
  <si>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</si>
  <si>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</si>
  <si>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</si>
  <si>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</si>
  <si>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</si>
  <si>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</si>
  <si>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</si>
  <si>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</si>
  <si>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</si>
  <si>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</si>
  <si>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</si>
  <si>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</si>
  <si>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</si>
  <si>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</si>
  <si>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</si>
  <si>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</si>
  <si>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</si>
  <si>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</si>
  <si>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</si>
  <si>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</si>
  <si>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</si>
  <si>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</si>
  <si>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</si>
  <si>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</si>
  <si>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</si>
  <si>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</si>
  <si>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</si>
  <si>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</si>
  <si>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</si>
  <si>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</si>
  <si>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</si>
  <si>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</si>
  <si>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</si>
  <si>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</si>
  <si>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</si>
  <si>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</si>
  <si>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</si>
  <si>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</si>
  <si>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</si>
  <si>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</si>
  <si>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</si>
  <si>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</si>
  <si>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</si>
  <si>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</si>
  <si>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</si>
  <si>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</si>
  <si>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</si>
  <si>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</si>
  <si>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</si>
  <si>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</si>
  <si>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</si>
  <si>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</si>
  <si>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</si>
  <si>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</si>
  <si>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</si>
  <si>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</si>
  <si>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</si>
  <si>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</si>
  <si>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</si>
  <si>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</si>
  <si>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</si>
  <si>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</si>
  <si>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</si>
  <si>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</si>
  <si>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</si>
  <si>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</si>
  <si>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</si>
  <si>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</si>
  <si>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</si>
  <si>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</si>
  <si>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</si>
  <si>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</si>
  <si>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</si>
  <si>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</si>
  <si>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</si>
  <si>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</si>
  <si>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</si>
  <si>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</si>
  <si>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</si>
  <si>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</si>
  <si>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</si>
  <si>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</si>
  <si>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</si>
  <si>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</si>
  <si>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</si>
  <si>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</si>
  <si>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</si>
  <si>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</si>
  <si>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</si>
  <si>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</si>
  <si>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</si>
  <si>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</si>
  <si>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</si>
  <si>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</si>
  <si>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</si>
  <si>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</si>
  <si>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</si>
  <si>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</si>
  <si>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</si>
  <si>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</si>
  <si>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</si>
  <si>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</si>
  <si>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</si>
  <si>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</si>
  <si>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</si>
  <si>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</si>
  <si>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</si>
  <si>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</si>
  <si>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</si>
  <si>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</si>
  <si>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</si>
  <si>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</si>
  <si>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</si>
  <si>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</si>
  <si>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</si>
  <si>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</si>
  <si>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</si>
  <si>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</si>
  <si>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</si>
  <si>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</si>
  <si>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</si>
  <si>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</si>
  <si>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</si>
  <si>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</si>
  <si>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</si>
  <si>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</si>
  <si>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</si>
  <si>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</si>
  <si>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</si>
  <si>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</si>
  <si>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</si>
  <si>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</si>
  <si>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</si>
  <si>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</si>
  <si>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</si>
  <si>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</si>
  <si>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</si>
  <si>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</si>
  <si>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</si>
  <si>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</si>
  <si>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</si>
  <si>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</si>
  <si>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</si>
  <si>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</si>
  <si>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</si>
  <si>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</si>
  <si>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</si>
  <si>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</si>
  <si>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</si>
  <si>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</si>
  <si>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</si>
  <si>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</si>
  <si>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</si>
  <si>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</si>
  <si>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</si>
  <si>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</si>
  <si>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</si>
  <si>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</si>
  <si>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</si>
  <si>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</si>
  <si>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</si>
  <si>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</si>
  <si>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</si>
  <si>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</si>
  <si>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</si>
  <si>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</si>
  <si>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</si>
  <si>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</si>
  <si>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</si>
  <si>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</si>
  <si>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</si>
  <si>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</si>
  <si>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</si>
  <si>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</si>
  <si>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</si>
  <si>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</si>
  <si>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</si>
  <si>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</si>
  <si>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</si>
  <si>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</si>
  <si>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</si>
  <si>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</si>
  <si>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</si>
  <si>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</si>
  <si>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</si>
  <si>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</si>
  <si>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</si>
  <si>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</si>
  <si>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</si>
  <si>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</si>
  <si>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</si>
  <si>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</si>
  <si>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</si>
  <si>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</si>
  <si>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</si>
  <si>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</si>
  <si>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</si>
  <si>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</si>
  <si>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</si>
  <si>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</si>
  <si>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</si>
  <si>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</si>
  <si>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</si>
  <si>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</si>
  <si>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</si>
  <si>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</si>
  <si>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</si>
  <si>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</si>
  <si>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</si>
  <si>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</si>
  <si>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</si>
  <si>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</si>
  <si>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</si>
  <si>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</si>
  <si>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</si>
  <si>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</si>
  <si>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</si>
  <si>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</si>
  <si>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</si>
  <si>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</si>
  <si>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</si>
  <si>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</si>
  <si>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</si>
  <si>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</si>
  <si>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</si>
  <si>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</si>
  <si>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</si>
  <si>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</si>
  <si>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</si>
  <si>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</si>
  <si>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</si>
  <si>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</si>
  <si>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</si>
  <si>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</si>
  <si>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</si>
  <si>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</si>
  <si>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</si>
  <si>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</si>
  <si>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</si>
  <si>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</si>
  <si>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</si>
  <si>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</si>
  <si>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</si>
  <si>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</si>
  <si>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</si>
  <si>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</si>
  <si>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</si>
  <si>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</si>
  <si>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</si>
  <si>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</si>
  <si>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</si>
  <si>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</si>
  <si>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</si>
  <si>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</si>
  <si>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</si>
  <si>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</si>
  <si>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</si>
  <si>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</si>
  <si>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</si>
  <si>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</si>
  <si>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</si>
  <si>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</si>
  <si>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</si>
  <si>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</si>
  <si>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</si>
  <si>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</si>
  <si>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</si>
  <si>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</si>
  <si>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</si>
  <si>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</si>
  <si>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</si>
  <si>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</si>
  <si>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</si>
  <si>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</si>
  <si>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</si>
  <si>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</si>
  <si>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</si>
  <si>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</si>
  <si>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</si>
  <si>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</si>
  <si>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</si>
  <si>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</si>
  <si>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</si>
  <si>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</si>
  <si>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</si>
  <si>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</si>
  <si>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</si>
  <si>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</si>
  <si>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</si>
  <si>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</si>
  <si>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</si>
  <si>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</si>
  <si>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</si>
  <si>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</si>
  <si>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</si>
  <si>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</si>
  <si>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</si>
  <si>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</si>
  <si>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</si>
  <si>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</si>
  <si>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</si>
  <si>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</si>
  <si>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</si>
  <si>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</si>
  <si>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</si>
  <si>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</si>
  <si>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</si>
  <si>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</si>
  <si>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</si>
  <si>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</si>
  <si>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</si>
  <si>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</si>
  <si>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</si>
  <si>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</si>
  <si>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</si>
  <si>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</si>
  <si>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</si>
  <si>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</si>
  <si>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</si>
  <si>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</si>
  <si>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</si>
  <si>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</si>
  <si>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</si>
  <si>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</si>
  <si>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</si>
  <si>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</si>
  <si>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</si>
  <si>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</si>
  <si>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</si>
  <si>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</si>
  <si>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</si>
  <si>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</si>
  <si>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</si>
  <si>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</si>
  <si>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</si>
  <si>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</si>
  <si>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</si>
  <si>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</si>
  <si>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</si>
  <si>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</si>
  <si>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</si>
  <si>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</si>
  <si>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</si>
  <si>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</si>
  <si>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</si>
  <si>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</si>
  <si>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</si>
  <si>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</si>
  <si>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</si>
  <si>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</si>
  <si>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</si>
  <si>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</si>
  <si>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</si>
  <si>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</si>
  <si>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</si>
  <si>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</si>
  <si>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</si>
  <si>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</si>
  <si>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</si>
  <si>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</si>
  <si>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</si>
  <si>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</si>
  <si>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</si>
  <si>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</si>
  <si>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</si>
  <si>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</si>
  <si>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</si>
  <si>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</si>
  <si>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</si>
  <si>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</si>
  <si>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</si>
  <si>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</si>
  <si>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</si>
  <si>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</si>
  <si>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</si>
  <si>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</si>
  <si>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</si>
  <si>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</si>
  <si>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</si>
  <si>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</si>
  <si>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</si>
  <si>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</si>
  <si>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</si>
  <si>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</si>
  <si>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</si>
  <si>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</si>
  <si>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</si>
  <si>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</si>
  <si>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</si>
  <si>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</si>
  <si>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</si>
  <si>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</si>
  <si>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</si>
  <si>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</si>
  <si>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</si>
  <si>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</si>
  <si>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</si>
  <si>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</si>
  <si>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</si>
  <si>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</si>
  <si>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</si>
  <si>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</si>
  <si>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</si>
  <si>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</si>
  <si>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</si>
  <si>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</si>
  <si>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</si>
  <si>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</si>
  <si>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</si>
  <si>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</si>
  <si>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</si>
  <si>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</si>
  <si>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</si>
  <si>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</si>
  <si>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</si>
  <si>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</si>
  <si>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</si>
  <si>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</si>
  <si>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</si>
  <si>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</si>
  <si>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</si>
  <si>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</si>
  <si>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</si>
  <si>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</si>
  <si>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</si>
  <si>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</si>
  <si>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</si>
  <si>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</si>
  <si>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</si>
  <si>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</si>
  <si>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</si>
  <si>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</si>
  <si>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</si>
  <si>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</si>
  <si>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</si>
  <si>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</si>
  <si>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</si>
  <si>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</si>
  <si>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</si>
  <si>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</si>
  <si>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</si>
  <si>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</si>
  <si>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</si>
  <si>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</si>
  <si>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</si>
  <si>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</si>
  <si>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</si>
  <si>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</si>
  <si>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</si>
  <si>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</si>
  <si>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</si>
  <si>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</si>
  <si>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</si>
  <si>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</si>
  <si>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</si>
  <si>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</si>
  <si>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</si>
  <si>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</si>
  <si>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</si>
  <si>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</si>
  <si>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</si>
  <si>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</si>
  <si>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</si>
  <si>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</si>
  <si>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</si>
  <si>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</si>
  <si>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</si>
  <si>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</si>
  <si>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</si>
  <si>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</si>
  <si>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</si>
  <si>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</si>
  <si>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</si>
  <si>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</si>
  <si>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</si>
  <si>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</si>
  <si>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</si>
  <si>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</si>
  <si>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</si>
  <si>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</si>
  <si>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</si>
  <si>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</si>
  <si>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</si>
  <si>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</si>
  <si>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</si>
  <si>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</si>
  <si>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</si>
  <si>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</si>
  <si>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</si>
  <si>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</si>
  <si>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</si>
  <si>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</si>
  <si>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</si>
  <si>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</si>
  <si>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</si>
  <si>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</si>
  <si>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</si>
  <si>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</si>
  <si>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</si>
  <si>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</si>
  <si>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</si>
  <si>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</si>
  <si>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</si>
  <si>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</si>
  <si>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</si>
  <si>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</si>
  <si>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</si>
  <si>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</si>
  <si>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</si>
  <si>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</si>
  <si>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</si>
  <si>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</si>
  <si>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</si>
  <si>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</si>
  <si>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</si>
  <si>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</si>
  <si>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</si>
  <si>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</si>
  <si>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</si>
  <si>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</si>
  <si>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</si>
  <si>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</si>
  <si>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</si>
  <si>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</si>
  <si>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</si>
  <si>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</si>
  <si>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</si>
  <si>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</si>
  <si>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</si>
  <si>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</si>
  <si>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</si>
  <si>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</si>
  <si>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</si>
  <si>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</si>
  <si>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</si>
  <si>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</si>
  <si>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</si>
  <si>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</si>
  <si>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</si>
  <si>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</si>
  <si>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</si>
  <si>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</si>
  <si>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</si>
  <si>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</si>
  <si>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</si>
  <si>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</si>
  <si>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</si>
  <si>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</si>
  <si>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</si>
  <si>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</si>
  <si>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</si>
  <si>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</si>
  <si>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</si>
  <si>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</si>
  <si>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</si>
  <si>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</si>
  <si>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</si>
  <si>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</si>
  <si>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</si>
  <si>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</si>
  <si>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</si>
  <si>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</si>
  <si>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</si>
  <si>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</si>
  <si>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</si>
  <si>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</si>
  <si>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</si>
  <si>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</si>
  <si>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</si>
  <si>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</si>
  <si>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</si>
  <si>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</si>
  <si>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</si>
  <si>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</si>
  <si>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</si>
  <si>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</si>
  <si>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</si>
  <si>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</si>
  <si>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</si>
  <si>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</si>
  <si>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</si>
  <si>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</si>
  <si>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</si>
  <si>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</si>
  <si>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</si>
  <si>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</si>
  <si>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</si>
  <si>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</si>
  <si>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</si>
  <si>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</si>
  <si>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</si>
  <si>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</si>
  <si>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</si>
  <si>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</si>
  <si>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</si>
  <si>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</si>
  <si>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</si>
  <si>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</si>
  <si>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</si>
  <si>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</si>
  <si>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</si>
  <si>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</si>
  <si>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</si>
  <si>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</si>
  <si>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</si>
  <si>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</si>
  <si>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</si>
  <si>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</si>
  <si>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</si>
  <si>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</si>
  <si>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</si>
  <si>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</si>
  <si>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</si>
  <si>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</si>
  <si>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</si>
  <si>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</si>
  <si>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</si>
  <si>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</si>
  <si>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</si>
  <si>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</si>
  <si>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</si>
  <si>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</si>
  <si>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</si>
  <si>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</si>
  <si>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</si>
  <si>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</si>
  <si>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</si>
  <si>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</si>
  <si>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</si>
  <si>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</si>
  <si>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</si>
  <si>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</si>
  <si>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</si>
  <si>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</si>
  <si>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</si>
  <si>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</si>
  <si>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</si>
  <si>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</si>
  <si>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</si>
  <si>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</si>
  <si>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</si>
  <si>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</si>
  <si>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</si>
  <si>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</si>
  <si>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</si>
  <si>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</si>
  <si>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</si>
  <si>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</si>
  <si>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</si>
  <si>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</si>
  <si>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</si>
  <si>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</si>
  <si>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</si>
  <si>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</si>
  <si>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</si>
  <si>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</si>
  <si>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</si>
  <si>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</si>
  <si>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</si>
  <si>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</si>
  <si>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</si>
  <si>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</si>
  <si>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</si>
  <si>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</si>
  <si>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</si>
  <si>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</si>
  <si>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</si>
  <si>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</si>
  <si>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</si>
  <si>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</si>
  <si>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</si>
  <si>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</si>
  <si>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</si>
  <si>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</si>
  <si>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</si>
  <si>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</si>
  <si>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</si>
  <si>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</si>
  <si>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</si>
  <si>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</si>
  <si>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</si>
  <si>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</si>
  <si>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</si>
  <si>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</si>
  <si>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</si>
  <si>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</si>
  <si>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</si>
  <si>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</si>
  <si>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</si>
  <si>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</si>
  <si>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</si>
  <si>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</si>
  <si>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</si>
  <si>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</si>
  <si>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</si>
  <si>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</si>
  <si>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</si>
  <si>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</si>
  <si>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</si>
  <si>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</si>
  <si>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</si>
  <si>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</si>
  <si>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</si>
  <si>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</si>
  <si>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</si>
  <si>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</si>
  <si>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</si>
  <si>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</si>
  <si>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</si>
  <si>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</si>
  <si>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</si>
  <si>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</si>
  <si>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</si>
  <si>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</si>
  <si>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</si>
  <si>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</si>
  <si>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</si>
  <si>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</si>
  <si>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</si>
  <si>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</si>
  <si>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</si>
  <si>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</si>
  <si>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</si>
  <si>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</si>
  <si>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</si>
  <si>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</si>
  <si>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</si>
  <si>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</si>
  <si>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</si>
  <si>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</si>
  <si>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</si>
  <si>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</si>
  <si>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</si>
  <si>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</si>
  <si>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</si>
  <si>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</si>
  <si>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</si>
  <si>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</si>
  <si>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</si>
  <si>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</si>
  <si>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</si>
  <si>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</si>
  <si>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</si>
  <si>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</si>
  <si>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</si>
  <si>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</si>
  <si>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</si>
  <si>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</si>
  <si>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</si>
  <si>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</si>
  <si>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</si>
  <si>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</si>
  <si>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</si>
  <si>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</si>
  <si>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</si>
  <si>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</si>
  <si>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</si>
  <si>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</si>
  <si>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</si>
  <si>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</si>
  <si>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</si>
  <si>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</si>
  <si>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</si>
  <si>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</si>
  <si>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</si>
  <si>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</si>
  <si>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</si>
  <si>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</si>
  <si>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</si>
  <si>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</si>
  <si>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</si>
  <si>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</si>
  <si>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</si>
  <si>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</si>
  <si>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</si>
  <si>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</si>
  <si>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</si>
  <si>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</si>
  <si>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</si>
  <si>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</si>
  <si>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</si>
  <si>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</si>
  <si>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</si>
  <si>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</si>
  <si>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</si>
  <si>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</si>
  <si>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</si>
  <si>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</si>
  <si>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</si>
  <si>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</si>
  <si>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</si>
  <si>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</si>
  <si>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</si>
  <si>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</si>
  <si>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</si>
  <si>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</si>
  <si>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</si>
  <si>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</si>
  <si>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</si>
  <si>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</si>
  <si>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</si>
  <si>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</si>
  <si>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</si>
  <si>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</si>
  <si>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</si>
  <si>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</si>
  <si>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</si>
  <si>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</si>
  <si>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</si>
  <si>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</si>
  <si>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</si>
  <si>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</si>
  <si>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</si>
  <si>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</si>
  <si>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</si>
  <si>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</si>
  <si>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</si>
  <si>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</si>
  <si>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</si>
  <si>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</si>
  <si>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</si>
  <si>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</si>
  <si>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</si>
  <si>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</si>
  <si>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</si>
  <si>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</si>
  <si>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</si>
  <si>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</si>
  <si>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</si>
  <si>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</si>
  <si>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</si>
  <si>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</si>
  <si>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</si>
  <si>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</si>
  <si>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</si>
  <si>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</si>
  <si>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</si>
  <si>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</si>
  <si>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</si>
  <si>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</si>
  <si>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</si>
  <si>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</si>
  <si>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</si>
  <si>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</si>
  <si>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</si>
  <si>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</si>
  <si>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</si>
  <si>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</si>
  <si>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</si>
  <si>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</si>
  <si>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</si>
  <si>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</si>
  <si>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</si>
  <si>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</si>
  <si>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</si>
  <si>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</si>
  <si>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</si>
  <si>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</si>
  <si>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</si>
  <si>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</si>
  <si>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</si>
  <si>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</si>
  <si>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</si>
  <si>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</si>
  <si>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</si>
  <si>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</si>
  <si>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</si>
  <si>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</si>
  <si>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</si>
  <si>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</si>
  <si>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</si>
  <si>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</si>
  <si>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</si>
  <si>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</si>
  <si>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</si>
  <si>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</si>
  <si>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</si>
  <si>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</si>
  <si>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</si>
  <si>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</si>
  <si>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</si>
  <si>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</si>
  <si>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</si>
  <si>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</si>
  <si>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</si>
  <si>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</si>
  <si>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</si>
  <si>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</si>
  <si>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</si>
  <si>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</si>
  <si>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</si>
  <si>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</si>
  <si>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</si>
  <si>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</si>
  <si>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</si>
  <si>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</si>
  <si>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</si>
  <si>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</si>
  <si>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</si>
  <si>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</si>
  <si>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</si>
  <si>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</si>
  <si>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</si>
  <si>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</si>
  <si>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</si>
  <si>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</si>
  <si>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</si>
  <si>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</si>
  <si>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</si>
  <si>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</si>
  <si>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</si>
  <si>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</si>
  <si>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</si>
  <si>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</si>
  <si>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</si>
  <si>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</si>
  <si>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</si>
  <si>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</si>
  <si>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</si>
  <si>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</si>
  <si>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</si>
  <si>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</si>
  <si>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</si>
  <si>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</si>
  <si>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</si>
  <si>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</si>
  <si>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</si>
  <si>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</si>
  <si>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</si>
  <si>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</si>
  <si>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</si>
  <si>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</si>
  <si>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</si>
  <si>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</si>
  <si>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</si>
  <si>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</si>
  <si>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</si>
  <si>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</si>
  <si>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</si>
  <si>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</si>
  <si>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</si>
  <si>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</si>
  <si>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</si>
  <si>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</si>
  <si>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</si>
  <si>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</si>
  <si>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</si>
  <si>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</si>
  <si>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</si>
  <si>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</si>
  <si>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</si>
  <si>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</si>
  <si>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</si>
  <si>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</si>
  <si>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</si>
  <si>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</si>
  <si>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</si>
  <si>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</si>
  <si>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</si>
  <si>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</si>
  <si>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</si>
  <si>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</si>
  <si>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</si>
  <si>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</si>
  <si>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</si>
  <si>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</si>
  <si>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</si>
  <si>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</si>
  <si>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</si>
  <si>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</si>
  <si>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</si>
  <si>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</si>
  <si>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</si>
  <si>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</si>
  <si>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</si>
  <si>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</si>
  <si>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</si>
  <si>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</si>
  <si>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</si>
  <si>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</si>
  <si>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</si>
  <si>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</si>
  <si>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</si>
  <si>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</si>
  <si>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</si>
  <si>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</si>
  <si>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</si>
  <si>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</si>
  <si>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</si>
  <si>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</si>
  <si>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</si>
  <si>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</si>
  <si>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</si>
  <si>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</si>
  <si>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</si>
  <si>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</si>
  <si>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</si>
  <si>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</si>
  <si>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</si>
  <si>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</si>
  <si>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</si>
  <si>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</si>
  <si>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</si>
  <si>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</si>
  <si>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</si>
  <si>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</si>
  <si>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</si>
  <si>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</si>
  <si>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</si>
  <si>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</si>
  <si>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</si>
  <si>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</si>
  <si>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</si>
  <si>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</si>
  <si>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</si>
  <si>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</si>
  <si>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</si>
  <si>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</si>
  <si>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</si>
  <si>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</si>
  <si>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</si>
  <si>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</si>
  <si>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</si>
  <si>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</si>
  <si>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</si>
  <si>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</si>
  <si>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</si>
  <si>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</si>
  <si>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</si>
  <si>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</si>
  <si>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</si>
  <si>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</si>
  <si>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</si>
  <si>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</si>
  <si>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</si>
  <si>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</si>
  <si>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</si>
  <si>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</si>
  <si>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</si>
  <si>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</si>
  <si>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</si>
  <si>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</si>
  <si>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</si>
  <si>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</si>
  <si>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</si>
  <si>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</si>
  <si>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</si>
  <si>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</si>
  <si>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</si>
  <si>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</si>
  <si>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</si>
  <si>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</si>
  <si>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</si>
  <si>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</si>
  <si>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</si>
  <si>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</si>
  <si>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</si>
  <si>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</si>
  <si>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</si>
  <si>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</si>
  <si>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</si>
  <si>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</si>
  <si>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</si>
  <si>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</si>
  <si>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</si>
  <si>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</si>
  <si>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</si>
  <si>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</si>
  <si>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</si>
  <si>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</si>
  <si>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</si>
  <si>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</si>
  <si>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</si>
  <si>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</si>
  <si>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</si>
  <si>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</si>
  <si>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</si>
  <si>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</si>
  <si>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</si>
  <si>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</si>
  <si>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</si>
  <si>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</si>
  <si>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</si>
  <si>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</si>
  <si>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</si>
  <si>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</si>
  <si>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</si>
  <si>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</si>
  <si>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</si>
  <si>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</si>
  <si>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</si>
  <si>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</si>
  <si>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</si>
  <si>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</si>
  <si>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</si>
  <si>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</si>
  <si>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</si>
  <si>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</si>
  <si>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</si>
  <si>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</si>
  <si>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</si>
  <si>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</si>
  <si>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</si>
  <si>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</si>
  <si>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</si>
  <si>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</si>
  <si>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</si>
  <si>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</si>
  <si>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</si>
  <si>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</si>
  <si>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</si>
  <si>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</si>
  <si>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</si>
  <si>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</si>
  <si>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</si>
  <si>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</si>
  <si>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</si>
  <si>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</si>
  <si>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</si>
  <si>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</si>
  <si>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</si>
  <si>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</si>
  <si>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</si>
  <si>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</si>
  <si>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</si>
  <si>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</si>
  <si>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</si>
  <si>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</si>
  <si>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</si>
  <si>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</si>
  <si>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</si>
  <si>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</si>
  <si>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</si>
  <si>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</si>
  <si>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</si>
  <si>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</si>
  <si>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</si>
  <si>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</si>
  <si>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</si>
  <si>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</si>
  <si>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</si>
  <si>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</si>
  <si>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</si>
  <si>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</si>
  <si>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</si>
  <si>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</si>
  <si>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</si>
  <si>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</si>
  <si>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</si>
  <si>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</si>
  <si>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</si>
  <si>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</si>
  <si>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</si>
  <si>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</si>
  <si>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</si>
  <si>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</si>
  <si>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</si>
  <si>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</si>
  <si>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</si>
  <si>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</si>
  <si>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</si>
  <si>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</si>
  <si>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</si>
  <si>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</si>
  <si>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</si>
  <si>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</si>
  <si>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</si>
  <si>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</si>
  <si>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</si>
  <si>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</si>
  <si>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</si>
  <si>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</si>
  <si>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</si>
  <si>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</si>
  <si>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</si>
  <si>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</si>
  <si>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</si>
  <si>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</si>
  <si>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</si>
  <si>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</si>
  <si>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</si>
  <si>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</si>
  <si>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</si>
  <si>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</si>
  <si>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</si>
  <si>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</si>
  <si>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</si>
  <si>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</si>
  <si>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</si>
  <si>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</si>
  <si>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</si>
  <si>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</si>
  <si>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</si>
  <si>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</si>
  <si>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</si>
  <si>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</si>
  <si>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</si>
  <si>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</si>
  <si>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</si>
  <si>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</si>
  <si>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</si>
  <si>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</si>
  <si>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</si>
  <si>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</si>
  <si>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</si>
  <si>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</si>
  <si>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</si>
  <si>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</si>
  <si>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</si>
  <si>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</si>
  <si>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</si>
  <si>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</si>
  <si>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</si>
  <si>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</si>
  <si>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</si>
  <si>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</si>
  <si>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</si>
  <si>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</si>
  <si>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</si>
  <si>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</si>
  <si>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</si>
  <si>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</si>
  <si>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</si>
  <si>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</si>
  <si>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</si>
  <si>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</si>
  <si>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</si>
  <si>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</si>
  <si>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</si>
  <si>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</si>
  <si>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</si>
  <si>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</si>
  <si>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</si>
  <si>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</si>
  <si>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</si>
  <si>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</si>
  <si>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</si>
  <si>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</si>
  <si>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</si>
  <si>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</si>
  <si>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</si>
  <si>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</si>
  <si>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</si>
  <si>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</si>
  <si>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</si>
  <si>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</si>
  <si>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</si>
  <si>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</si>
  <si>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</si>
  <si>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</si>
  <si>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</si>
  <si>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</si>
  <si>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</si>
  <si>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</si>
  <si>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</si>
  <si>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</si>
  <si>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</si>
  <si>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</si>
  <si>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</si>
  <si>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</si>
  <si>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</si>
  <si>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</si>
  <si>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</si>
  <si>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</si>
  <si>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</si>
  <si>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</si>
  <si>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</si>
  <si>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</si>
  <si>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</si>
  <si>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</si>
  <si>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</si>
  <si>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</si>
  <si>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</si>
  <si>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</si>
  <si>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</si>
  <si>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</si>
  <si>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</si>
  <si>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</si>
  <si>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</si>
  <si>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</si>
  <si>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</si>
  <si>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</si>
  <si>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</si>
  <si>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</si>
  <si>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</si>
  <si>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</si>
  <si>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</si>
  <si>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</si>
  <si>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</si>
  <si>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</si>
  <si>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</si>
  <si>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</si>
  <si>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</si>
  <si>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</si>
  <si>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</si>
  <si>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</si>
  <si>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</si>
  <si>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</si>
  <si>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</si>
  <si>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</si>
  <si>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</si>
  <si>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</si>
  <si>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</si>
  <si>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</si>
  <si>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</si>
  <si>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</si>
  <si>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</si>
  <si>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</si>
  <si>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</si>
  <si>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</si>
  <si>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</si>
  <si>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</si>
  <si>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</si>
  <si>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</si>
  <si>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</si>
  <si>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</si>
  <si>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</si>
  <si>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</si>
  <si>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</si>
  <si>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</si>
  <si>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</si>
  <si>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</si>
  <si>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</si>
  <si>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</si>
  <si>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</si>
  <si>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</si>
  <si>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</si>
  <si>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</si>
  <si>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</si>
  <si>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</si>
  <si>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</si>
  <si>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</si>
  <si>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</si>
  <si>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</si>
  <si>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</si>
  <si>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</si>
  <si>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</si>
  <si>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</si>
  <si>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</si>
  <si>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</si>
  <si>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</si>
  <si>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</si>
  <si>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</si>
  <si>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</si>
  <si>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</si>
  <si>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</si>
  <si>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</si>
  <si>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</si>
  <si>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</si>
  <si>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</si>
  <si>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</si>
  <si>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</si>
  <si>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</si>
  <si>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</si>
  <si>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</si>
  <si>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</si>
  <si>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</si>
  <si>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</si>
  <si>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</si>
  <si>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</si>
  <si>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</si>
  <si>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</si>
  <si>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</si>
  <si>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</si>
  <si>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</si>
  <si>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</si>
  <si>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</si>
  <si>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</si>
  <si>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</si>
  <si>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</si>
  <si>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</si>
  <si>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</si>
  <si>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</si>
  <si>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</si>
  <si>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</si>
  <si>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</si>
  <si>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</si>
  <si>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</si>
  <si>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</si>
  <si>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</si>
  <si>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</si>
  <si>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</si>
  <si>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</si>
  <si>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</si>
  <si>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</si>
  <si>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</si>
  <si>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</si>
  <si>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</si>
  <si>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</si>
  <si>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</si>
  <si>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</si>
  <si>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</si>
  <si>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</si>
  <si>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</si>
  <si>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</si>
  <si>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</si>
  <si>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</si>
  <si>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</si>
  <si>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</si>
  <si>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</si>
  <si>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</si>
  <si>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</si>
  <si>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</si>
  <si>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</si>
  <si>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</si>
  <si>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</si>
  <si>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</si>
  <si>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</si>
  <si>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</si>
  <si>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</si>
  <si>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</si>
  <si>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</si>
  <si>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</si>
  <si>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</si>
  <si>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</si>
  <si>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</si>
  <si>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</si>
  <si>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</si>
  <si>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</si>
  <si>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</si>
  <si>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</si>
  <si>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</si>
  <si>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</si>
  <si>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</si>
  <si>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</si>
  <si>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</si>
  <si>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</si>
  <si>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</si>
  <si>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</si>
  <si>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</si>
  <si>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</si>
  <si>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</si>
  <si>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</si>
  <si>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</si>
  <si>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</si>
  <si>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</si>
  <si>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</si>
  <si>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</si>
  <si>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</si>
  <si>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</si>
  <si>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</si>
  <si>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</si>
  <si>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</si>
  <si>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</si>
  <si>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</si>
  <si>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</si>
  <si>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</si>
  <si>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</si>
  <si>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</si>
  <si>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</si>
  <si>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</si>
  <si>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</si>
  <si>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</si>
  <si>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</si>
  <si>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</si>
  <si>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</si>
  <si>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</si>
  <si>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</si>
  <si>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</si>
  <si>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</si>
  <si>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</si>
  <si>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</si>
  <si>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</si>
  <si>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</si>
  <si>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</si>
  <si>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</si>
  <si>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</si>
  <si>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</si>
  <si>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</si>
  <si>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</si>
  <si>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</si>
  <si>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</si>
  <si>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</si>
  <si>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</si>
  <si>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</si>
  <si>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</si>
  <si>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</si>
  <si>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</si>
  <si>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</si>
  <si>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</si>
  <si>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</si>
  <si>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</si>
  <si>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</si>
  <si>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</si>
  <si>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</si>
  <si>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</si>
  <si>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</si>
  <si>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</si>
  <si>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</si>
  <si>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</si>
  <si>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</si>
  <si>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</si>
  <si>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</si>
  <si>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</si>
  <si>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</si>
  <si>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</si>
  <si>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</si>
  <si>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</si>
  <si>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</si>
  <si>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</si>
  <si>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</si>
  <si>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</si>
  <si>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</si>
  <si>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</si>
  <si>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</si>
  <si>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</si>
  <si>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</si>
  <si>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</si>
  <si>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</si>
  <si>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</si>
  <si>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</si>
  <si>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</si>
  <si>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</si>
  <si>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</si>
  <si>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</si>
  <si>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</si>
  <si>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</si>
  <si>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</si>
  <si>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</si>
  <si>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</si>
  <si>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</si>
  <si>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</si>
  <si>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</si>
  <si>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</si>
  <si>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</si>
  <si>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</si>
  <si>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</si>
  <si>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</si>
  <si>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</si>
  <si>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</si>
  <si>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</si>
  <si>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</si>
  <si>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</si>
  <si>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</si>
  <si>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</si>
  <si>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</si>
  <si>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</si>
  <si>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</si>
  <si>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</si>
  <si>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</si>
  <si>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</si>
  <si>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</si>
  <si>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</si>
  <si>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</si>
  <si>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</si>
  <si>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</si>
  <si>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</si>
  <si>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</si>
  <si>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</si>
  <si>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</si>
  <si>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</si>
  <si>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</si>
  <si>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</si>
  <si>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</si>
  <si>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</si>
  <si>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</si>
  <si>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</si>
  <si>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</si>
  <si>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</si>
  <si>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</si>
  <si>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</si>
  <si>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</si>
  <si>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</si>
  <si>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</si>
  <si>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</si>
  <si>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</si>
  <si>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</si>
  <si>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</si>
  <si>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</si>
  <si>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</si>
  <si>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</si>
  <si>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</si>
  <si>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</si>
  <si>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</si>
  <si>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</si>
  <si>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</si>
  <si>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</si>
  <si>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</si>
  <si>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</si>
  <si>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</si>
  <si>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</si>
  <si>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</si>
  <si>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</si>
  <si>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</si>
  <si>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</si>
  <si>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</si>
  <si>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</si>
  <si>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</si>
  <si>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</si>
  <si>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</si>
  <si>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</si>
  <si>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</si>
  <si>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</si>
  <si>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</si>
  <si>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</si>
  <si>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</si>
  <si>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</si>
  <si>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</si>
  <si>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</si>
  <si>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</si>
  <si>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</si>
  <si>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</si>
  <si>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</si>
  <si>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</si>
  <si>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</si>
  <si>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</si>
  <si>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</si>
  <si>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</si>
  <si>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</si>
  <si>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</si>
  <si>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</si>
  <si>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</si>
  <si>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</si>
  <si>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</si>
  <si>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</si>
  <si>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</si>
  <si>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</si>
  <si>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</si>
  <si>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</si>
  <si>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</si>
  <si>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</si>
  <si>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</si>
  <si>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</si>
  <si>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</si>
  <si>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</si>
  <si>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</si>
  <si>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</si>
  <si>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</si>
  <si>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</si>
  <si>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</si>
  <si>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</si>
  <si>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</si>
  <si>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</si>
  <si>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</si>
  <si>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</si>
  <si>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</si>
  <si>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</si>
  <si>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</si>
  <si>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</si>
  <si>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</si>
  <si>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</si>
  <si>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</si>
  <si>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</si>
  <si>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</si>
  <si>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</si>
  <si>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</si>
  <si>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</si>
  <si>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</si>
  <si>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</si>
  <si>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</si>
  <si>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</si>
  <si>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</si>
  <si>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</si>
  <si>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</si>
  <si>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</si>
  <si>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</si>
  <si>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</si>
  <si>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</si>
  <si>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</si>
  <si>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</si>
  <si>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</si>
  <si>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</si>
  <si>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</si>
  <si>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</si>
  <si>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</si>
  <si>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</si>
  <si>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</si>
  <si>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</si>
  <si>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</si>
  <si>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</si>
  <si>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</si>
  <si>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</si>
  <si>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</si>
  <si>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</si>
  <si>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</si>
  <si>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</si>
  <si>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</si>
  <si>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</si>
  <si>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</si>
  <si>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</si>
  <si>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</si>
  <si>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</si>
  <si>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</si>
  <si>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</si>
  <si>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</si>
  <si>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</si>
  <si>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</si>
  <si>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</si>
  <si>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</si>
  <si>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</si>
  <si>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</si>
  <si>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</si>
  <si>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</si>
  <si>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</si>
  <si>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</si>
  <si>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</si>
  <si>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</si>
  <si>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</si>
  <si>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</si>
  <si>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</si>
  <si>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</si>
  <si>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</si>
  <si>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</si>
  <si>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</si>
  <si>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</si>
  <si>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</si>
  <si>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</si>
  <si>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</si>
  <si>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</si>
  <si>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</si>
  <si>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</si>
  <si>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</si>
  <si>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</si>
  <si>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</si>
  <si>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</si>
  <si>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</si>
  <si>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</si>
  <si>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</si>
  <si>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</si>
  <si>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</si>
  <si>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</si>
  <si>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</si>
  <si>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</si>
  <si>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</si>
  <si>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</si>
  <si>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</si>
  <si>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</si>
  <si>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</si>
  <si>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</si>
  <si>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</si>
  <si>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</si>
  <si>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</si>
  <si>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</si>
  <si>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</si>
  <si>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</si>
  <si>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</si>
  <si>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</si>
  <si>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</si>
  <si>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</si>
  <si>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</si>
  <si>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</si>
  <si>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</si>
  <si>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</si>
  <si>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</si>
  <si>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</si>
  <si>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</si>
  <si>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</si>
  <si>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</si>
  <si>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</si>
  <si>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</si>
  <si>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</si>
  <si>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</si>
  <si>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</si>
  <si>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</si>
  <si>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</si>
  <si>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</si>
  <si>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</si>
  <si>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</si>
  <si>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</si>
  <si>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</si>
  <si>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</si>
  <si>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</si>
  <si>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</si>
  <si>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</si>
  <si>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</si>
  <si>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</si>
  <si>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</si>
  <si>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</si>
  <si>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</si>
  <si>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</si>
  <si>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</si>
  <si>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</si>
  <si>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</si>
  <si>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</si>
  <si>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</si>
  <si>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</si>
  <si>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</si>
  <si>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</si>
  <si>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</si>
  <si>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</si>
  <si>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</si>
  <si>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</si>
  <si>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</si>
  <si>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</si>
  <si>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</si>
  <si>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</si>
  <si>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</si>
  <si>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</si>
  <si>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</si>
  <si>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</si>
  <si>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</si>
  <si>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</si>
  <si>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</si>
  <si>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</si>
  <si>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</si>
  <si>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</si>
  <si>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</si>
  <si>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</si>
  <si>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</si>
  <si>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</si>
  <si>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</si>
  <si>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</si>
  <si>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</si>
  <si>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</si>
  <si>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</si>
  <si>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</si>
  <si>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</si>
  <si>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</si>
  <si>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</si>
  <si>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</si>
  <si>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</si>
  <si>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</si>
  <si>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</si>
  <si>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</si>
  <si>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</si>
  <si>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</si>
  <si>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</si>
  <si>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</si>
  <si>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</si>
  <si>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</si>
  <si>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</si>
  <si>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</si>
  <si>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</si>
  <si>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</si>
  <si>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</si>
  <si>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</si>
  <si>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</si>
  <si>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</si>
  <si>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</si>
  <si>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</si>
  <si>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</si>
  <si>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</si>
  <si>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</si>
  <si>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</si>
  <si>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</si>
  <si>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</si>
  <si>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</si>
  <si>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</si>
  <si>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</si>
  <si>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</si>
  <si>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</si>
  <si>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</si>
  <si>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</si>
  <si>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</si>
  <si>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</si>
  <si>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</si>
  <si>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</si>
  <si>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</si>
  <si>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</si>
  <si>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</si>
  <si>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</si>
  <si>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</si>
  <si>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</si>
  <si>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</si>
  <si>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</si>
  <si>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</si>
  <si>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</si>
  <si>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</si>
  <si>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</si>
  <si>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</si>
  <si>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</si>
  <si>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</si>
  <si>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</si>
  <si>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</si>
  <si>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</si>
  <si>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</si>
  <si>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</si>
  <si>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</si>
  <si>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</si>
  <si>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</si>
  <si>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</si>
  <si>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</si>
  <si>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</si>
  <si>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</si>
  <si>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</si>
  <si>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</si>
  <si>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</si>
  <si>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</si>
  <si>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</si>
  <si>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</si>
  <si>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</si>
  <si>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</si>
  <si>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</si>
  <si>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</si>
  <si>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</si>
  <si>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</si>
  <si>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</si>
  <si>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</si>
  <si>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</si>
  <si>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</si>
  <si>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</si>
  <si>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</si>
  <si>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</si>
  <si>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</si>
  <si>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</si>
  <si>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</si>
  <si>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</si>
  <si>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</si>
  <si>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</si>
  <si>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</si>
  <si>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</si>
  <si>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</si>
  <si>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</si>
  <si>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</si>
  <si>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</si>
  <si>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</si>
  <si>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</si>
  <si>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</si>
  <si>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</si>
  <si>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</si>
  <si>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</si>
  <si>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</si>
  <si>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</si>
  <si>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</si>
  <si>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</si>
  <si>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</si>
  <si>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</si>
  <si>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</si>
  <si>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</si>
  <si>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</si>
  <si>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</si>
  <si>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</si>
  <si>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</si>
  <si>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</si>
  <si>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</si>
  <si>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</si>
  <si>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</si>
  <si>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</si>
  <si>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</si>
  <si>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</si>
  <si>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</si>
  <si>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</si>
  <si>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</si>
  <si>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</si>
  <si>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</si>
  <si>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</si>
  <si>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</si>
  <si>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</si>
  <si>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</si>
  <si>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</si>
  <si>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</si>
  <si>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</si>
  <si>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</si>
  <si>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</si>
  <si>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</si>
  <si>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</si>
  <si>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</si>
  <si>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</si>
  <si>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</si>
  <si>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</si>
  <si>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</si>
  <si>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</si>
  <si>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</si>
  <si>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</si>
  <si>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</si>
  <si>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</si>
  <si>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</si>
  <si>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</si>
  <si>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</si>
  <si>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</si>
  <si>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</si>
  <si>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</si>
  <si>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</si>
  <si>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</si>
  <si>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</si>
  <si>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</si>
  <si>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</si>
  <si>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</si>
  <si>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</si>
  <si>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</si>
  <si>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</si>
  <si>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</si>
  <si>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</si>
  <si>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</si>
  <si>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</si>
  <si>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</si>
  <si>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</si>
  <si>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</si>
  <si>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</si>
  <si>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</si>
  <si>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</si>
  <si>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</si>
  <si>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</si>
  <si>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</si>
  <si>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</si>
  <si>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</si>
  <si>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</si>
  <si>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</si>
  <si>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</si>
  <si>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</si>
  <si>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</si>
  <si>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</si>
  <si>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</si>
  <si>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</si>
  <si>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</si>
  <si>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</si>
  <si>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</si>
  <si>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</si>
  <si>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</si>
  <si>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</si>
  <si>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</si>
  <si>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</si>
  <si>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</si>
  <si>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</si>
  <si>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</si>
  <si>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</si>
  <si>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</si>
  <si>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</si>
  <si>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</si>
  <si>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</si>
  <si>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</si>
  <si>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</si>
  <si>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</si>
  <si>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</si>
  <si>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</si>
  <si>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</si>
  <si>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</si>
  <si>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</si>
  <si>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</si>
  <si>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</si>
  <si>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</si>
  <si>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</si>
  <si>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</si>
  <si>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</si>
  <si>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</si>
  <si>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</si>
  <si>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</si>
  <si>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</si>
  <si>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</si>
  <si>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</si>
  <si>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</si>
  <si>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</si>
  <si>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</si>
  <si>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</si>
  <si>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</si>
  <si>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</si>
  <si>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</si>
  <si>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</si>
  <si>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</si>
  <si>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</si>
  <si>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</si>
  <si>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</si>
  <si>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</si>
  <si>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</si>
  <si>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</si>
  <si>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</si>
  <si>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</si>
  <si>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</si>
  <si>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</si>
  <si>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</si>
  <si>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</si>
  <si>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</si>
  <si>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</si>
  <si>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</si>
  <si>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</si>
  <si>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</si>
  <si>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</si>
  <si>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</si>
  <si>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</si>
  <si>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</si>
  <si>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</si>
  <si>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</si>
  <si>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</si>
  <si>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</si>
  <si>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</si>
  <si>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</si>
  <si>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</si>
  <si>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</si>
  <si>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</si>
  <si>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</si>
  <si>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</si>
  <si>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</si>
  <si>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</si>
  <si>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</si>
  <si>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</si>
  <si>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</si>
  <si>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</si>
  <si>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</si>
  <si>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</si>
  <si>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</si>
  <si>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</si>
  <si>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</si>
  <si>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</si>
  <si>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</si>
  <si>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</si>
  <si>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</si>
  <si>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</si>
  <si>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</si>
  <si>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</si>
  <si>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</si>
  <si>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</si>
  <si>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</si>
  <si>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</si>
  <si>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</si>
  <si>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</si>
  <si>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</si>
  <si>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</si>
  <si>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</si>
  <si>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</si>
  <si>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</si>
  <si>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</si>
  <si>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</si>
  <si>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</si>
  <si>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</si>
  <si>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</si>
  <si>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</si>
  <si>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</si>
  <si>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</si>
  <si>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</si>
  <si>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</si>
  <si>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</si>
  <si>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</si>
  <si>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</si>
  <si>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</si>
  <si>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</si>
  <si>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</si>
  <si>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</si>
  <si>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</si>
  <si>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</si>
  <si>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</si>
  <si>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</si>
  <si>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</si>
  <si>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</si>
  <si>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</si>
  <si>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</si>
  <si>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</si>
  <si>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</si>
  <si>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</si>
  <si>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</si>
  <si>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</si>
  <si>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</si>
  <si>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</si>
  <si>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</si>
  <si>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</si>
  <si>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</si>
  <si>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</si>
  <si>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</si>
  <si>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</si>
  <si>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</si>
  <si>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</si>
  <si>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</si>
  <si>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</si>
  <si>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</si>
  <si>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</si>
  <si>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</si>
  <si>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</si>
  <si>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</si>
  <si>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</si>
  <si>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</si>
  <si>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</si>
  <si>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</si>
  <si>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</si>
  <si>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</si>
  <si>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</si>
  <si>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</si>
  <si>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</si>
  <si>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</si>
  <si>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</si>
  <si>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</si>
  <si>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</si>
  <si>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</si>
  <si>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</si>
  <si>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</si>
  <si>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</si>
  <si>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</si>
  <si>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</si>
  <si>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</si>
  <si>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</si>
  <si>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</si>
  <si>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</si>
  <si>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</si>
  <si>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</si>
  <si>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</si>
  <si>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</si>
  <si>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</si>
  <si>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</si>
  <si>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</si>
  <si>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</si>
  <si>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</si>
  <si>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</si>
  <si>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</si>
  <si>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</si>
  <si>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</si>
  <si>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</si>
  <si>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</si>
  <si>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</si>
  <si>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</si>
  <si>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</si>
  <si>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</si>
  <si>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</si>
  <si>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</si>
  <si>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</si>
  <si>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</si>
  <si>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</si>
  <si>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</si>
  <si>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</si>
  <si>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</si>
  <si>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</si>
  <si>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</si>
  <si>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</si>
  <si>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</si>
  <si>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</si>
  <si>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</si>
  <si>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</si>
  <si>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</si>
  <si>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</si>
  <si>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</si>
  <si>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</si>
  <si>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</si>
  <si>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</si>
  <si>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</si>
  <si>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</si>
  <si>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</si>
  <si>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</si>
  <si>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</si>
  <si>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</si>
  <si>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</si>
  <si>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</si>
  <si>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</si>
  <si>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</si>
  <si>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</si>
  <si>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</si>
  <si>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</si>
  <si>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</si>
  <si>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</si>
  <si>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</si>
  <si>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</si>
  <si>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</si>
  <si>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</si>
  <si>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</si>
  <si>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</si>
  <si>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</si>
  <si>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</si>
  <si>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</si>
  <si>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</si>
  <si>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</si>
  <si>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</si>
  <si>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</si>
  <si>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</si>
  <si>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</si>
  <si>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</si>
  <si>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</si>
  <si>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</si>
  <si>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</si>
  <si>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</si>
  <si>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</si>
  <si>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</si>
  <si>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</si>
  <si>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</si>
  <si>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</si>
  <si>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</si>
  <si>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</si>
  <si>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</si>
  <si>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</si>
  <si>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</si>
  <si>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</si>
  <si>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</si>
  <si>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</si>
  <si>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</si>
  <si>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</si>
  <si>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</si>
  <si>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</si>
  <si>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</si>
  <si>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</si>
  <si>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</si>
  <si>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</si>
  <si>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</si>
  <si>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</si>
  <si>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</si>
  <si>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</si>
  <si>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</si>
  <si>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</si>
  <si>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</si>
  <si>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</si>
  <si>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</si>
  <si>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</si>
  <si>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</si>
  <si>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</si>
  <si>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</si>
  <si>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</si>
  <si>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</si>
  <si>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</si>
  <si>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</si>
  <si>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</si>
  <si>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</si>
  <si>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</si>
  <si>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</si>
  <si>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</si>
  <si>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</si>
  <si>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</si>
  <si>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</si>
  <si>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</si>
  <si>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</si>
  <si>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</si>
  <si>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</si>
  <si>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</si>
  <si>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</si>
  <si>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</si>
  <si>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</si>
  <si>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</si>
  <si>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</si>
  <si>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</si>
  <si>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</si>
  <si>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</si>
  <si>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</si>
  <si>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</si>
  <si>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</si>
  <si>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</si>
  <si>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</si>
  <si>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</si>
  <si>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</si>
  <si>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</si>
  <si>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</si>
  <si>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</si>
  <si>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</si>
  <si>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</si>
  <si>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</si>
  <si>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</si>
  <si>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</si>
  <si>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</si>
  <si>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</si>
  <si>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</si>
  <si>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</si>
  <si>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</si>
  <si>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</si>
  <si>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</si>
  <si>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</si>
  <si>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</si>
  <si>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</si>
  <si>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</si>
  <si>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</si>
  <si>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</si>
  <si>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</si>
  <si>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</si>
  <si>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</si>
  <si>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</si>
  <si>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</si>
  <si>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</si>
  <si>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</si>
  <si>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</si>
  <si>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</si>
  <si>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</si>
  <si>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</si>
  <si>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</si>
  <si>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</si>
  <si>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</si>
  <si>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</si>
  <si>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</si>
  <si>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</si>
  <si>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</si>
  <si>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</si>
  <si>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</si>
  <si>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</si>
  <si>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</si>
  <si>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</si>
  <si>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</si>
  <si>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</si>
  <si>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</si>
  <si>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</si>
  <si>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</si>
  <si>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</si>
  <si>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</si>
  <si>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</si>
  <si>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</si>
  <si>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</si>
  <si>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</si>
  <si>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</si>
  <si>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</si>
  <si>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</si>
  <si>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</si>
  <si>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</si>
  <si>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</si>
  <si>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</si>
  <si>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</si>
  <si>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</si>
  <si>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</si>
  <si>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</si>
  <si>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</si>
  <si>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</si>
  <si>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</si>
  <si>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</si>
  <si>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</si>
  <si>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</si>
  <si>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</si>
  <si>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</si>
  <si>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</si>
  <si>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</si>
  <si>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</si>
  <si>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</si>
  <si>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</si>
  <si>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</si>
  <si>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</si>
  <si>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</si>
  <si>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</si>
  <si>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</si>
  <si>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</si>
  <si>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</si>
  <si>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</si>
  <si>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</si>
  <si>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</si>
  <si>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</si>
  <si>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</si>
  <si>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</si>
  <si>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</si>
  <si>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</si>
  <si>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</si>
  <si>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</si>
  <si>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</si>
  <si>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</si>
  <si>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</si>
  <si>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</si>
  <si>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</si>
  <si>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</si>
  <si>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</si>
  <si>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</si>
  <si>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</si>
  <si>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</si>
  <si>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</si>
  <si>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</si>
  <si>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</si>
  <si>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</si>
  <si>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</si>
  <si>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</si>
  <si>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</si>
  <si>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</si>
  <si>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</si>
  <si>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</si>
  <si>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</si>
  <si>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</si>
  <si>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</si>
  <si>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</si>
  <si>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</si>
  <si>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</si>
  <si>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</si>
  <si>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</si>
  <si>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</si>
  <si>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</si>
  <si>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</si>
  <si>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</si>
  <si>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</si>
  <si>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</si>
  <si>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</si>
  <si>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</si>
  <si>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</si>
  <si>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</si>
  <si>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</si>
  <si>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</si>
  <si>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</si>
  <si>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</si>
  <si>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</si>
  <si>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</si>
  <si>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</si>
  <si>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</si>
  <si>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</si>
  <si>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</si>
  <si>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</si>
  <si>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</si>
  <si>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</si>
  <si>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</si>
  <si>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</si>
  <si>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</si>
  <si>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</si>
  <si>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</si>
  <si>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</si>
  <si>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</si>
  <si>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</si>
  <si>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</si>
  <si>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</si>
  <si>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</si>
  <si>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</si>
  <si>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</si>
  <si>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</si>
  <si>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</si>
  <si>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</si>
  <si>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</si>
  <si>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</si>
  <si>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</si>
  <si>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</si>
  <si>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</si>
  <si>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</si>
  <si>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</si>
  <si>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</si>
  <si>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</si>
  <si>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</si>
  <si>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</si>
  <si>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</si>
  <si>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</si>
  <si>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</si>
  <si>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</si>
  <si>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</si>
  <si>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</si>
  <si>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</si>
  <si>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</si>
  <si>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</si>
  <si>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</si>
  <si>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</si>
  <si>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</si>
  <si>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</si>
  <si>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</si>
  <si>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</si>
  <si>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</si>
  <si>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</si>
  <si>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</si>
  <si>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</si>
  <si>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</si>
  <si>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</si>
  <si>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</si>
  <si>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</si>
  <si>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</si>
  <si>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</si>
  <si>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</si>
  <si>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</si>
  <si>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</si>
  <si>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</si>
  <si>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</si>
  <si>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</si>
  <si>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</si>
  <si>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</si>
  <si>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</si>
  <si>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</si>
  <si>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</si>
  <si>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</si>
  <si>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</si>
  <si>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</si>
  <si>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</si>
  <si>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</si>
  <si>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</si>
  <si>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</si>
  <si>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</si>
  <si>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</si>
  <si>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</si>
  <si>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</si>
  <si>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</si>
  <si>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</si>
  <si>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</si>
  <si>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</si>
  <si>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</si>
  <si>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</si>
  <si>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</si>
  <si>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</si>
  <si>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</si>
  <si>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</si>
  <si>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</si>
  <si>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</si>
  <si>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</si>
  <si>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</si>
  <si>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</si>
  <si>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</si>
  <si>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</si>
  <si>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</si>
  <si>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</si>
  <si>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</si>
  <si>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</si>
  <si>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</si>
  <si>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</si>
  <si>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</si>
  <si>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</si>
  <si>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</si>
  <si>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</si>
  <si>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</si>
  <si>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</si>
  <si>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</si>
  <si>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</si>
  <si>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</si>
  <si>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</si>
  <si>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</si>
  <si>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</si>
  <si>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</si>
  <si>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</si>
  <si>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</si>
  <si>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</si>
  <si>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</si>
  <si>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</si>
  <si>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</si>
  <si>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</si>
  <si>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</si>
  <si>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</si>
  <si>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</si>
  <si>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</si>
  <si>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</si>
  <si>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</si>
  <si>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</si>
  <si>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</si>
  <si>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</si>
  <si>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</si>
  <si>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</si>
  <si>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</si>
  <si>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</si>
  <si>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</si>
  <si>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</si>
  <si>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</si>
  <si>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</si>
  <si>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</si>
  <si>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</si>
  <si>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</si>
  <si>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</si>
  <si>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</si>
  <si>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</si>
  <si>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</si>
  <si>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</si>
  <si>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</si>
  <si>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</si>
  <si>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</si>
  <si>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</si>
  <si>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</si>
  <si>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</si>
  <si>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</si>
  <si>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</si>
  <si>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</si>
  <si>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</si>
  <si>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</si>
  <si>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</si>
  <si>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</si>
  <si>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</si>
  <si>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</si>
  <si>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</si>
  <si>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</si>
  <si>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</si>
  <si>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</si>
  <si>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</si>
  <si>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</si>
  <si>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</si>
  <si>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</si>
  <si>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</si>
  <si>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</si>
  <si>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</si>
  <si>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</si>
  <si>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</si>
  <si>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</si>
  <si>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</si>
  <si>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</si>
  <si>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</si>
  <si>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</si>
  <si>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</si>
  <si>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</si>
  <si>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</si>
  <si>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</si>
  <si>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</si>
  <si>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</si>
  <si>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</si>
  <si>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</si>
  <si>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</si>
  <si>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</si>
  <si>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</si>
  <si>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</si>
  <si>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</si>
  <si>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</si>
  <si>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</si>
  <si>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</si>
  <si>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</si>
  <si>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</si>
  <si>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</si>
  <si>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</si>
  <si>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</si>
  <si>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</si>
  <si>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</si>
  <si>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</si>
  <si>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</si>
  <si>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</si>
  <si>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</si>
  <si>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</si>
  <si>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</si>
  <si>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</si>
  <si>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</si>
  <si>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</si>
  <si>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</si>
  <si>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</si>
  <si>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</si>
  <si>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</si>
  <si>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</si>
  <si>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</si>
  <si>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</si>
  <si>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</si>
  <si>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</si>
  <si>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</si>
  <si>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</si>
  <si>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</si>
  <si>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</si>
  <si>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</si>
  <si>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</si>
  <si>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</si>
  <si>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</si>
  <si>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</si>
  <si>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</si>
  <si>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</si>
  <si>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</si>
  <si>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</si>
  <si>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</si>
  <si>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</si>
  <si>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</si>
  <si>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</si>
  <si>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</si>
  <si>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</si>
  <si>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</si>
  <si>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</si>
  <si>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</si>
  <si>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</si>
  <si>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</si>
  <si>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</si>
  <si>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</si>
  <si>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</si>
  <si>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</si>
  <si>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</si>
  <si>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</si>
  <si>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</si>
  <si>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</si>
  <si>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</si>
  <si>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</si>
  <si>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</si>
  <si>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</si>
  <si>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</si>
  <si>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</si>
  <si>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</si>
  <si>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</si>
  <si>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</si>
  <si>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</si>
  <si>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</si>
  <si>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</si>
  <si>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</si>
  <si>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</si>
  <si>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</si>
  <si>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</si>
  <si>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</si>
  <si>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</si>
  <si>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</si>
  <si>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</si>
  <si>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</si>
  <si>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</si>
  <si>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</si>
  <si>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</si>
  <si>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</si>
  <si>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</si>
  <si>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</si>
  <si>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</si>
  <si>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</si>
  <si>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</si>
  <si>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</si>
  <si>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</si>
  <si>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</si>
  <si>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</si>
  <si>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</si>
  <si>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</si>
  <si>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</si>
  <si>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</si>
  <si>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</si>
  <si>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</si>
  <si>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</si>
  <si>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</si>
  <si>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</si>
  <si>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</si>
  <si>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</si>
  <si>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</si>
  <si>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</si>
  <si>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</si>
  <si>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</si>
  <si>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</si>
  <si>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</si>
  <si>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</si>
  <si>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</si>
  <si>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</si>
  <si>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</si>
  <si>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</si>
  <si>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</si>
  <si>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</si>
  <si>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</si>
  <si>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</si>
  <si>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</si>
  <si>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</si>
  <si>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</si>
  <si>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</si>
  <si>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</si>
  <si>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</si>
  <si>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</si>
  <si>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</si>
  <si>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</si>
  <si>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</si>
  <si>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</si>
  <si>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</si>
  <si>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</si>
  <si>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</si>
  <si>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</si>
  <si>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</si>
  <si>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</si>
  <si>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</si>
  <si>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</si>
  <si>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</si>
  <si>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</si>
  <si>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</si>
  <si>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</si>
  <si>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</si>
  <si>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</si>
  <si>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</si>
  <si>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</si>
  <si>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</si>
  <si>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</si>
  <si>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</si>
  <si>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</si>
  <si>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</si>
  <si>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</si>
  <si>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</si>
  <si>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</si>
  <si>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</si>
  <si>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</si>
  <si>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</si>
  <si>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</si>
  <si>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</si>
  <si>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</si>
  <si>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</si>
  <si>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</si>
  <si>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</si>
  <si>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</si>
  <si>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</si>
  <si>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</si>
  <si>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</si>
  <si>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</si>
  <si>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</si>
  <si>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</si>
  <si>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</si>
  <si>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</si>
  <si>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</si>
  <si>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</si>
  <si>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</si>
  <si>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</si>
  <si>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</si>
  <si>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</si>
  <si>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</si>
  <si>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</si>
  <si>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</si>
  <si>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</si>
  <si>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</si>
  <si>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</si>
  <si>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</si>
  <si>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</si>
  <si>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</si>
  <si>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</si>
  <si>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</si>
  <si>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</si>
  <si>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</si>
  <si>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</si>
  <si>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</si>
  <si>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</si>
  <si>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</si>
  <si>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</si>
  <si>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</si>
  <si>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</si>
  <si>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</si>
  <si>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</si>
  <si>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</si>
  <si>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</si>
  <si>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</si>
  <si>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</si>
  <si>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</si>
  <si>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</si>
  <si>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</si>
  <si>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</si>
  <si>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</si>
  <si>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</si>
  <si>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</si>
  <si>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</si>
  <si>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</si>
  <si>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</si>
  <si>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</si>
  <si>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</si>
  <si>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</si>
  <si>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</si>
  <si>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</si>
  <si>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</si>
  <si>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</si>
  <si>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</si>
  <si>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</si>
  <si>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</si>
  <si>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</si>
  <si>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</si>
  <si>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</si>
  <si>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</si>
  <si>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</si>
  <si>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</si>
  <si>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</si>
  <si>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</si>
  <si>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</si>
  <si>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</si>
  <si>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</si>
  <si>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</si>
  <si>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</si>
  <si>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</si>
  <si>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</si>
  <si>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</si>
  <si>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</si>
  <si>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</si>
  <si>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</si>
  <si>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</si>
  <si>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</si>
  <si>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</si>
  <si>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</si>
  <si>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</si>
  <si>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</si>
  <si>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</si>
  <si>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</si>
  <si>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</si>
  <si>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</si>
  <si>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</si>
  <si>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</si>
  <si>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</si>
  <si>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</si>
  <si>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</si>
  <si>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</si>
  <si>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</si>
  <si>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</si>
  <si>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</si>
  <si>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</si>
  <si>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</si>
  <si>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</si>
  <si>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</si>
  <si>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</si>
  <si>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</si>
  <si>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</si>
  <si>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</si>
  <si>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</si>
  <si>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</si>
  <si>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</si>
  <si>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</si>
  <si>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</si>
  <si>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</si>
  <si>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</si>
  <si>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</si>
  <si>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</si>
  <si>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</si>
  <si>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</si>
  <si>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</si>
  <si>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</si>
  <si>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</si>
  <si>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</si>
  <si>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</si>
  <si>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</si>
  <si>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</si>
  <si>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</si>
  <si>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</si>
  <si>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</si>
  <si>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</si>
  <si>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</si>
  <si>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</si>
  <si>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</si>
  <si>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</si>
  <si>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</si>
  <si>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</si>
  <si>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</si>
  <si>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</si>
  <si>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</si>
  <si>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</si>
  <si>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</si>
  <si>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</si>
  <si>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</si>
  <si>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</si>
  <si>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</si>
  <si>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</si>
  <si>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</si>
  <si>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</si>
  <si>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</si>
  <si>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</si>
  <si>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</si>
  <si>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</si>
  <si>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</si>
  <si>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</si>
  <si>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</si>
  <si>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</si>
  <si>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</si>
  <si>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</si>
  <si>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</si>
  <si>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</si>
  <si>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</si>
  <si>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</si>
  <si>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</si>
  <si>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</si>
  <si>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</si>
  <si>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</si>
  <si>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</si>
  <si>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</si>
  <si>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</si>
  <si>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</si>
  <si>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</si>
  <si>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</si>
  <si>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</si>
  <si>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</si>
  <si>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</si>
  <si>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</si>
  <si>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</si>
  <si>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</si>
  <si>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</si>
  <si>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</si>
  <si>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</si>
  <si>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</si>
  <si>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</si>
  <si>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</si>
  <si>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</si>
  <si>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</si>
  <si>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</si>
  <si>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</si>
  <si>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</si>
  <si>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</si>
  <si>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</si>
  <si>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</si>
  <si>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</si>
  <si>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</si>
  <si>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</si>
  <si>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</si>
  <si>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</si>
  <si>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</si>
  <si>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</si>
  <si>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</si>
  <si>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</si>
  <si>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</si>
  <si>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</si>
  <si>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</si>
  <si>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</si>
  <si>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</si>
  <si>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</si>
  <si>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</si>
  <si>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</si>
  <si>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</si>
  <si>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</si>
  <si>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</si>
  <si>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</si>
  <si>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</si>
  <si>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</si>
  <si>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</si>
  <si>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</si>
  <si>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</si>
  <si>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</si>
  <si>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</si>
  <si>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</si>
  <si>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</si>
  <si>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</si>
  <si>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</si>
  <si>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</si>
  <si>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</si>
  <si>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</si>
  <si>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</si>
  <si>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</si>
  <si>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</si>
  <si>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</si>
  <si>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</si>
  <si>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</si>
  <si>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</si>
  <si>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</si>
  <si>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</si>
  <si>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</si>
  <si>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</si>
  <si>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</si>
  <si>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</si>
  <si>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</si>
  <si>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</si>
  <si>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</si>
  <si>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</si>
  <si>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</si>
  <si>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</si>
  <si>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</si>
  <si>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</si>
  <si>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</si>
  <si>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</si>
  <si>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</si>
  <si>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</si>
  <si>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</si>
  <si>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</si>
  <si>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</si>
  <si>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</si>
  <si>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</si>
  <si>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</si>
  <si>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</si>
  <si>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</si>
  <si>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</si>
  <si>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</si>
  <si>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</si>
  <si>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</si>
  <si>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</si>
  <si>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</si>
  <si>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</si>
  <si>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</si>
  <si>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</si>
  <si>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</si>
  <si>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</si>
  <si>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</si>
  <si>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</si>
  <si>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</si>
  <si>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</si>
  <si>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</si>
  <si>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</si>
  <si>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</si>
  <si>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</si>
  <si>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</si>
  <si>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</si>
  <si>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</si>
  <si>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</si>
  <si>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</si>
  <si>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</si>
  <si>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</si>
  <si>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</si>
  <si>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</si>
  <si>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</si>
  <si>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</si>
  <si>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</si>
  <si>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</si>
  <si>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</si>
  <si>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</si>
  <si>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</si>
  <si>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</si>
  <si>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</si>
  <si>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</si>
  <si>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</si>
  <si>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</si>
  <si>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</si>
  <si>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</si>
  <si>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</si>
  <si>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</si>
  <si>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</si>
  <si>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</si>
  <si>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</si>
  <si>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</si>
  <si>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</si>
  <si>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</si>
  <si>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</si>
  <si>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</si>
  <si>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</si>
  <si>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</si>
  <si>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</si>
  <si>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</si>
  <si>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</si>
  <si>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</si>
  <si>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</si>
  <si>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</si>
  <si>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</si>
  <si>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</si>
  <si>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</si>
  <si>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</si>
  <si>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</si>
  <si>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</si>
  <si>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</si>
  <si>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</si>
  <si>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</si>
  <si>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</si>
  <si>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</si>
  <si>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</si>
  <si>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</si>
  <si>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</si>
  <si>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</si>
  <si>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</si>
  <si>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</si>
  <si>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</si>
  <si>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</si>
  <si>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</si>
  <si>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</si>
  <si>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</si>
  <si>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</si>
  <si>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</si>
  <si>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</si>
  <si>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</si>
  <si>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</si>
  <si>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</si>
  <si>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</si>
  <si>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</si>
  <si>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</si>
  <si>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</si>
  <si>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</si>
  <si>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</si>
  <si>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</si>
  <si>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</si>
  <si>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</si>
  <si>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</si>
  <si>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</si>
  <si>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</si>
  <si>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</si>
  <si>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</si>
  <si>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</si>
  <si>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</si>
  <si>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</si>
  <si>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</si>
  <si>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</si>
  <si>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</si>
  <si>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</si>
  <si>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</si>
  <si>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</si>
  <si>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</si>
  <si>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</si>
  <si>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</si>
  <si>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</si>
  <si>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</si>
  <si>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</si>
  <si>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</si>
  <si>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</si>
  <si>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</si>
  <si>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</si>
  <si>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</si>
  <si>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</si>
  <si>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</si>
  <si>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</si>
  <si>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</si>
  <si>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</si>
  <si>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</si>
  <si>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</si>
  <si>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</si>
  <si>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</si>
  <si>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</si>
  <si>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</si>
  <si>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</si>
  <si>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</si>
  <si>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</si>
  <si>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</si>
  <si>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</si>
  <si>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</si>
  <si>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</si>
  <si>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</si>
  <si>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</si>
  <si>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</si>
  <si>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</si>
  <si>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</si>
  <si>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</si>
  <si>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</si>
  <si>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</si>
  <si>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</si>
  <si>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</si>
  <si>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</si>
  <si>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</si>
  <si>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</si>
  <si>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</si>
  <si>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</si>
  <si>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</si>
  <si>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</si>
  <si>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</si>
  <si>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</si>
  <si>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</si>
  <si>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</si>
  <si>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</si>
  <si>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</si>
  <si>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</si>
  <si>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</si>
  <si>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</si>
  <si>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</si>
  <si>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</si>
  <si>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</si>
  <si>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</si>
  <si>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</si>
  <si>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</si>
  <si>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</si>
  <si>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</si>
  <si>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</si>
  <si>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</si>
  <si>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</si>
  <si>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</si>
  <si>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</si>
  <si>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</si>
  <si>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</si>
  <si>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</si>
  <si>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</si>
  <si>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</si>
  <si>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</si>
  <si>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</si>
  <si>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</si>
  <si>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</si>
  <si>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</si>
  <si>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</si>
  <si>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</si>
  <si>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</si>
  <si>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</si>
  <si>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</si>
  <si>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</si>
  <si>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</si>
  <si>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</si>
  <si>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</si>
  <si>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</si>
  <si>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</si>
  <si>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</si>
  <si>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</si>
  <si>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</si>
  <si>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</si>
  <si>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</si>
  <si>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</si>
  <si>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</si>
  <si>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</si>
  <si>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</si>
  <si>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</si>
  <si>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</si>
  <si>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</si>
  <si>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</si>
  <si>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</si>
  <si>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</si>
  <si>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</si>
  <si>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</si>
  <si>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</si>
  <si>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</si>
  <si>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</si>
  <si>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</si>
  <si>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</si>
  <si>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</si>
  <si>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</si>
  <si>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</si>
  <si>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</si>
  <si>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</si>
  <si>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</si>
  <si>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</si>
  <si>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</si>
  <si>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</si>
  <si>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</si>
  <si>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</si>
  <si>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</si>
  <si>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</si>
  <si>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</si>
  <si>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</si>
  <si>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</si>
  <si>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</si>
  <si>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</si>
  <si>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</si>
  <si>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</si>
  <si>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</si>
  <si>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</si>
  <si>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</si>
  <si>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</si>
  <si>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</si>
  <si>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</si>
  <si>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</si>
  <si>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</si>
  <si>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</si>
  <si>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</si>
  <si>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</si>
  <si>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</si>
  <si>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</si>
  <si>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</si>
  <si>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</si>
  <si>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</si>
  <si>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</si>
  <si>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</si>
  <si>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</si>
  <si>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</si>
  <si>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</si>
  <si>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</si>
  <si>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</si>
  <si>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</si>
  <si>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</si>
  <si>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</si>
  <si>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</si>
  <si>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</si>
  <si>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</si>
  <si>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</si>
  <si>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</si>
  <si>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</si>
  <si>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</si>
  <si>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</si>
  <si>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</si>
  <si>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</si>
  <si>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</si>
  <si>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</si>
  <si>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</si>
  <si>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</si>
  <si>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</si>
  <si>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</si>
  <si>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</si>
  <si>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</si>
  <si>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</si>
  <si>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</si>
  <si>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</si>
  <si>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</si>
  <si>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</si>
  <si>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</si>
  <si>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</si>
  <si>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</si>
  <si>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</si>
  <si>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</si>
  <si>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</si>
  <si>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</si>
  <si>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</si>
  <si>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</si>
  <si>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</si>
  <si>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</si>
  <si>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</si>
  <si>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</si>
  <si>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</si>
  <si>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</si>
  <si>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</si>
  <si>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</si>
  <si>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</si>
  <si>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</si>
  <si>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</si>
  <si>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</si>
  <si>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</si>
  <si>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</si>
  <si>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</si>
  <si>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</si>
  <si>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</si>
  <si>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</si>
  <si>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</si>
  <si>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</si>
  <si>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</si>
  <si>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</si>
  <si>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</si>
  <si>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</si>
  <si>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</si>
  <si>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</si>
  <si>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</si>
  <si>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</si>
  <si>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</si>
  <si>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</si>
  <si>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</si>
  <si>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</si>
  <si>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</si>
  <si>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</si>
  <si>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</si>
  <si>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</si>
  <si>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</si>
  <si>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</si>
  <si>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</si>
  <si>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</si>
  <si>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</si>
  <si>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</si>
  <si>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</si>
  <si>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</si>
  <si>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</si>
  <si>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</si>
  <si>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</si>
  <si>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</si>
  <si>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</si>
  <si>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</si>
  <si>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</si>
  <si>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</si>
  <si>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</si>
  <si>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</si>
  <si>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</si>
  <si>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</si>
  <si>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</si>
  <si>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</si>
  <si>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</si>
  <si>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</si>
  <si>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</si>
  <si>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</si>
  <si>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</si>
  <si>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</si>
  <si>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</si>
  <si>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</si>
  <si>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</si>
  <si>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</si>
  <si>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</si>
  <si>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</si>
  <si>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</si>
  <si>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</si>
  <si>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</si>
  <si>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</si>
  <si>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</si>
  <si>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</si>
  <si>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</si>
  <si>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</si>
  <si>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</si>
  <si>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</si>
  <si>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</si>
  <si>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</si>
  <si>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</si>
  <si>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</si>
  <si>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</si>
  <si>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</si>
  <si>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</si>
  <si>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</si>
  <si>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</si>
  <si>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</si>
  <si>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</si>
  <si>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</si>
  <si>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</si>
  <si>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</si>
  <si>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</si>
  <si>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</si>
  <si>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</si>
  <si>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</si>
  <si>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</si>
  <si>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</si>
  <si>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</si>
  <si>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</si>
  <si>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</si>
  <si>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</si>
  <si>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</si>
  <si>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</si>
  <si>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</si>
  <si>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</si>
  <si>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</si>
  <si>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</si>
  <si>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</si>
  <si>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</si>
  <si>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</si>
  <si>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</si>
  <si>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</si>
  <si>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</si>
  <si>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</si>
  <si>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</si>
  <si>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</si>
  <si>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</si>
  <si>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</si>
  <si>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</si>
  <si>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</si>
  <si>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</si>
  <si>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</si>
  <si>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</si>
  <si>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</si>
  <si>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</si>
  <si>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</si>
  <si>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</si>
  <si>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</si>
  <si>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</si>
  <si>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</si>
  <si>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</si>
  <si>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</si>
  <si>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</si>
  <si>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</si>
  <si>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</si>
  <si>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</si>
  <si>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</si>
  <si>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</si>
  <si>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</si>
  <si>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</si>
  <si>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</si>
  <si>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</si>
  <si>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</si>
  <si>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</si>
  <si>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</si>
  <si>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</si>
  <si>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</si>
  <si>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</si>
  <si>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</si>
  <si>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</si>
  <si>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</si>
  <si>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</si>
  <si>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</si>
  <si>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</si>
  <si>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</si>
  <si>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</si>
  <si>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</si>
  <si>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</si>
  <si>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</si>
  <si>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</si>
  <si>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</si>
  <si>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</si>
  <si>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</si>
  <si>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</si>
  <si>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</si>
  <si>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</si>
  <si>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</si>
  <si>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</si>
  <si>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</si>
  <si>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</si>
  <si>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</si>
  <si>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</si>
  <si>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</si>
  <si>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</si>
  <si>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</si>
  <si>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</si>
  <si>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</si>
  <si>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</si>
  <si>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</si>
  <si>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</si>
  <si>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</si>
  <si>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</si>
  <si>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</si>
  <si>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</si>
  <si>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</si>
  <si>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</si>
  <si>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</si>
  <si>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</si>
  <si>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</si>
  <si>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</si>
  <si>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</si>
  <si>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</si>
  <si>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</si>
  <si>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</si>
  <si>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</si>
  <si>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</si>
  <si>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</si>
  <si>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</si>
  <si>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</si>
  <si>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</si>
  <si>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</si>
  <si>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</si>
  <si>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</si>
  <si>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</si>
  <si>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</si>
  <si>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</si>
  <si>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</si>
  <si>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</si>
  <si>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</si>
  <si>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</si>
  <si>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</si>
  <si>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</si>
  <si>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</si>
  <si>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</si>
  <si>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</si>
  <si>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</si>
  <si>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</si>
  <si>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</si>
  <si>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</si>
  <si>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</si>
  <si>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</si>
  <si>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</si>
  <si>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</si>
  <si>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</si>
  <si>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</si>
  <si>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</si>
  <si>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</si>
  <si>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</si>
  <si>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</si>
  <si>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</si>
  <si>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</si>
  <si>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</si>
  <si>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</si>
  <si>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</si>
  <si>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</si>
  <si>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</si>
  <si>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</si>
  <si>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</si>
  <si>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</si>
  <si>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</si>
  <si>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</si>
  <si>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</si>
  <si>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</si>
  <si>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</si>
  <si>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</si>
  <si>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</si>
  <si>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</si>
  <si>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</si>
  <si>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</si>
  <si>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</si>
  <si>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</si>
  <si>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</si>
  <si>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</si>
  <si>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</si>
  <si>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</si>
  <si>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</si>
  <si>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</si>
  <si>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</si>
  <si>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</si>
  <si>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</si>
  <si>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</si>
  <si>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</si>
  <si>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</si>
  <si>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</si>
  <si>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</si>
  <si>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</si>
  <si>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</si>
  <si>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</si>
  <si>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</si>
  <si>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</si>
  <si>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</si>
  <si>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</si>
  <si>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</si>
  <si>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</si>
  <si>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</si>
  <si>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</si>
  <si>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</si>
  <si>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</si>
  <si>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</si>
  <si>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</si>
  <si>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</si>
  <si>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</si>
  <si>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</si>
  <si>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</si>
  <si>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</si>
  <si>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</si>
  <si>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</si>
  <si>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</si>
  <si>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</si>
  <si>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</si>
  <si>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</si>
  <si>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</si>
  <si>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</si>
  <si>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</si>
  <si>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</si>
  <si>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</si>
  <si>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</si>
  <si>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</si>
  <si>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</si>
  <si>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</si>
  <si>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</si>
  <si>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</si>
  <si>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</si>
  <si>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</si>
  <si>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</si>
  <si>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</si>
  <si>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</si>
  <si>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</si>
  <si>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</si>
  <si>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</si>
  <si>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</si>
  <si>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</si>
  <si>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</si>
  <si>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</si>
  <si>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</si>
  <si>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</si>
  <si>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</si>
  <si>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</si>
  <si>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</si>
  <si>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</si>
  <si>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</si>
  <si>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</si>
  <si>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</si>
  <si>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</si>
  <si>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</si>
  <si>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</si>
  <si>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</si>
  <si>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</si>
  <si>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</si>
  <si>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</si>
  <si>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</si>
  <si>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</si>
  <si>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</si>
  <si>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</si>
  <si>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</si>
  <si>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</si>
  <si>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</si>
  <si>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</si>
  <si>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</si>
  <si>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</si>
  <si>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</si>
  <si>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</si>
  <si>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</si>
  <si>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</si>
  <si>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</si>
  <si>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</si>
  <si>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</si>
  <si>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</si>
  <si>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</si>
  <si>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</si>
  <si>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</si>
  <si>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</si>
  <si>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</si>
  <si>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</si>
  <si>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</si>
  <si>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</si>
  <si>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</si>
  <si>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</si>
  <si>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</si>
  <si>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</si>
  <si>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</si>
  <si>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</si>
  <si>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</si>
  <si>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</si>
  <si>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</si>
  <si>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</si>
  <si>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</si>
  <si>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</si>
  <si>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</si>
  <si>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</si>
  <si>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</si>
  <si>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</si>
  <si>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</si>
  <si>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</si>
  <si>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</si>
  <si>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</si>
  <si>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</si>
  <si>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</si>
  <si>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</si>
  <si>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</si>
  <si>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</si>
  <si>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</si>
  <si>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</si>
  <si>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</si>
  <si>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</si>
  <si>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</si>
  <si>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</si>
  <si>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</si>
  <si>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</si>
  <si>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</si>
  <si>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</si>
  <si>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</si>
  <si>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</si>
  <si>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</si>
  <si>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</si>
  <si>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</si>
  <si>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</si>
  <si>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</si>
  <si>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</si>
  <si>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</si>
  <si>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</si>
  <si>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</si>
  <si>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</si>
  <si>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</si>
  <si>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</si>
  <si>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</si>
  <si>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</si>
  <si>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</si>
  <si>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</si>
  <si>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</si>
  <si>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</si>
  <si>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</si>
  <si>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</si>
  <si>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</si>
  <si>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</si>
  <si>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</si>
  <si>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</si>
  <si>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</si>
  <si>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</si>
  <si>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</si>
  <si>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</si>
  <si>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</si>
  <si>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</si>
  <si>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</si>
  <si>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</si>
  <si>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</si>
  <si>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</si>
  <si>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</si>
  <si>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</si>
  <si>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</si>
  <si>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</si>
  <si>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</si>
  <si>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</si>
  <si>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</si>
  <si>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</si>
  <si>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</si>
  <si>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</si>
  <si>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</si>
  <si>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</si>
  <si>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</si>
  <si>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</si>
  <si>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</si>
  <si>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</si>
  <si>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</si>
  <si>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</si>
  <si>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</si>
  <si>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</si>
  <si>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</si>
  <si>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</si>
  <si>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</si>
  <si>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</si>
  <si>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</si>
  <si>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</si>
  <si>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</si>
  <si>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</si>
  <si>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</si>
  <si>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</si>
  <si>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</si>
  <si>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</si>
  <si>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</si>
  <si>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</si>
  <si>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</si>
  <si>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</si>
  <si>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</si>
  <si>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</si>
  <si>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</si>
  <si>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</si>
  <si>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</si>
  <si>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</si>
  <si>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</si>
  <si>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</si>
  <si>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</si>
  <si>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</si>
  <si>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</si>
  <si>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</si>
  <si>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</si>
  <si>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</si>
  <si>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</si>
  <si>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</si>
  <si>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</si>
  <si>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</si>
  <si>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</si>
  <si>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</si>
  <si>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</si>
  <si>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</si>
  <si>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</si>
  <si>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</si>
  <si>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</si>
  <si>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</si>
  <si>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</si>
  <si>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</si>
  <si>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</si>
  <si>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</si>
  <si>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</si>
  <si>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</si>
  <si>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</si>
  <si>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</si>
  <si>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</si>
  <si>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</si>
  <si>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</si>
  <si>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</si>
  <si>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</si>
  <si>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</si>
  <si>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</si>
  <si>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</si>
  <si>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</si>
  <si>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</si>
  <si>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</si>
  <si>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</si>
  <si>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</si>
  <si>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</si>
  <si>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</si>
  <si>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</si>
  <si>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</si>
  <si>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</si>
  <si>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</si>
  <si>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</si>
  <si>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</si>
  <si>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</si>
  <si>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</si>
  <si>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</si>
  <si>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</si>
  <si>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</si>
  <si>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</si>
  <si>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</si>
  <si>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</si>
  <si>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</si>
  <si>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</si>
  <si>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</si>
  <si>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</si>
  <si>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</si>
  <si>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</si>
  <si>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</si>
  <si>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</si>
  <si>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</si>
  <si>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</si>
  <si>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</si>
  <si>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</si>
  <si>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</si>
  <si>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</si>
  <si>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</si>
  <si>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</si>
  <si>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</si>
  <si>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</si>
  <si>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</si>
  <si>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</si>
  <si>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</si>
  <si>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</si>
  <si>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</si>
  <si>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</si>
  <si>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</si>
  <si>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</si>
  <si>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</si>
  <si>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</si>
  <si>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</si>
  <si>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</si>
  <si>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</si>
  <si>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</si>
  <si>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</si>
  <si>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</si>
  <si>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</si>
  <si>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</si>
  <si>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</si>
  <si>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</si>
  <si>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</si>
  <si>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</si>
  <si>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</si>
  <si>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</si>
  <si>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</si>
  <si>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</si>
  <si>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</si>
  <si>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</si>
  <si>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</si>
  <si>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</si>
  <si>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</si>
  <si>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</si>
  <si>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</si>
  <si>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</si>
  <si>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</si>
  <si>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</si>
  <si>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</si>
  <si>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</si>
  <si>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</si>
  <si>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</si>
  <si>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</si>
  <si>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</si>
  <si>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</si>
  <si>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</si>
  <si>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</si>
  <si>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</si>
  <si>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</si>
  <si>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</si>
  <si>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</si>
  <si>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</si>
  <si>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</si>
  <si>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</si>
  <si>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</si>
  <si>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</si>
  <si>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</si>
  <si>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</si>
  <si>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</si>
  <si>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</si>
  <si>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</si>
  <si>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</si>
  <si>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</si>
  <si>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</si>
  <si>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</si>
  <si>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</si>
  <si>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</si>
  <si>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</si>
  <si>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</si>
  <si>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</si>
  <si>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</si>
  <si>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</si>
  <si>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</si>
  <si>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</si>
  <si>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</si>
  <si>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</si>
  <si>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</si>
  <si>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</si>
  <si>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</si>
  <si>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</si>
  <si>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</si>
  <si>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</si>
  <si>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</si>
  <si>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</si>
  <si>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</si>
  <si>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</si>
  <si>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</si>
  <si>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</si>
  <si>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</si>
  <si>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</si>
  <si>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</si>
  <si>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</si>
  <si>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</si>
  <si>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</si>
  <si>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</si>
  <si>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</si>
  <si>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</si>
  <si>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</si>
  <si>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</si>
  <si>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</si>
  <si>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</si>
  <si>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</si>
  <si>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</si>
  <si>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</si>
  <si>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</si>
  <si>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</si>
  <si>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</si>
  <si>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</si>
  <si>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</si>
  <si>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</si>
  <si>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</si>
  <si>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</si>
  <si>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</si>
  <si>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</si>
  <si>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</si>
  <si>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</si>
  <si>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</si>
  <si>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</si>
  <si>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</si>
  <si>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</si>
  <si>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</si>
  <si>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</si>
  <si>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</si>
  <si>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</si>
  <si>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</si>
  <si>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</si>
  <si>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</si>
  <si>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</si>
  <si>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</si>
  <si>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</si>
  <si>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</si>
  <si>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</si>
  <si>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</si>
  <si>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</si>
  <si>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</si>
  <si>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</si>
  <si>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</si>
  <si>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</si>
  <si>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</si>
  <si>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</si>
  <si>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</si>
  <si>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</si>
  <si>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</si>
  <si>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</si>
  <si>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</si>
  <si>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</si>
  <si>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</si>
  <si>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</si>
  <si>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</si>
  <si>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</si>
  <si>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</si>
  <si>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</si>
  <si>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</si>
  <si>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</si>
  <si>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</si>
  <si>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</si>
  <si>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</si>
  <si>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</si>
  <si>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</si>
  <si>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</si>
  <si>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</si>
  <si>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</si>
  <si>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</si>
  <si>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</si>
  <si>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</si>
  <si>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</si>
  <si>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</si>
  <si>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</si>
  <si>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</si>
  <si>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</si>
  <si>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</si>
  <si>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</si>
  <si>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</si>
  <si>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</si>
  <si>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</si>
  <si>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</si>
  <si>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</si>
  <si>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</si>
  <si>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</si>
  <si>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</si>
  <si>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</si>
  <si>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</si>
  <si>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</si>
  <si>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</si>
  <si>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</si>
  <si>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</si>
  <si>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</si>
  <si>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</si>
  <si>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</si>
  <si>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</si>
  <si>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</si>
  <si>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</si>
  <si>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</si>
  <si>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</si>
  <si>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</si>
  <si>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</si>
  <si>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</si>
  <si>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</si>
  <si>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</si>
  <si>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</si>
  <si>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</si>
  <si>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</si>
  <si>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</si>
  <si>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</si>
  <si>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</si>
  <si>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</si>
  <si>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</si>
  <si>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</si>
  <si>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</si>
  <si>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</si>
  <si>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</si>
  <si>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</si>
  <si>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</si>
  <si>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</si>
  <si>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</si>
  <si>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</si>
  <si>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</si>
  <si>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</si>
  <si>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</si>
  <si>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</si>
  <si>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</si>
  <si>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</si>
  <si>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</si>
  <si>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</si>
  <si>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</si>
  <si>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</si>
  <si>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</si>
  <si>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</si>
  <si>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</si>
  <si>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</si>
  <si>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</si>
  <si>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</si>
  <si>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</si>
  <si>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</si>
  <si>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</si>
  <si>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</si>
  <si>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</si>
  <si>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</si>
  <si>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</si>
  <si>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</si>
  <si>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</si>
  <si>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</si>
  <si>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</si>
  <si>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</si>
  <si>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</si>
  <si>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</si>
  <si>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</si>
  <si>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</si>
  <si>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</si>
  <si>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</si>
  <si>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</si>
  <si>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</si>
  <si>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</si>
  <si>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</si>
  <si>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</si>
  <si>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</si>
  <si>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</si>
  <si>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</si>
  <si>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</si>
  <si>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</si>
  <si>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</si>
  <si>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</si>
  <si>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</si>
  <si>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</si>
  <si>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</si>
  <si>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</si>
  <si>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</si>
  <si>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</si>
  <si>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</si>
  <si>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</si>
  <si>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</si>
  <si>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</si>
  <si>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</si>
  <si>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</si>
  <si>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</si>
  <si>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</si>
  <si>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</si>
  <si>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</si>
  <si>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</si>
  <si>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</si>
  <si>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</si>
  <si>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</si>
  <si>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</si>
  <si>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</si>
  <si>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</si>
  <si>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</si>
  <si>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</si>
  <si>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</si>
  <si>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</si>
  <si>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</si>
  <si>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</si>
  <si>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</si>
  <si>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</si>
  <si>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</si>
  <si>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</si>
  <si>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</si>
  <si>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</si>
  <si>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</si>
  <si>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</si>
  <si>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</si>
  <si>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</si>
  <si>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</si>
  <si>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</si>
  <si>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</si>
  <si>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</si>
  <si>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</si>
  <si>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</si>
  <si>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</si>
  <si>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</si>
  <si>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</si>
  <si>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</si>
  <si>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</si>
  <si>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</si>
  <si>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</si>
  <si>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</si>
  <si>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</si>
  <si>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</si>
  <si>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</si>
  <si>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</si>
  <si>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</si>
  <si>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</si>
  <si>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</si>
  <si>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</si>
  <si>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</si>
  <si>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</si>
  <si>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</si>
  <si>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</si>
  <si>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</si>
  <si>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</si>
  <si>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</si>
  <si>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</si>
  <si>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</si>
  <si>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</si>
  <si>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</si>
  <si>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</si>
  <si>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</si>
  <si>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</si>
  <si>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</si>
  <si>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</si>
  <si>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</si>
  <si>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</si>
  <si>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</si>
  <si>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</si>
  <si>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</si>
  <si>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</si>
  <si>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</si>
  <si>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</si>
  <si>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</si>
  <si>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</si>
  <si>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</si>
  <si>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</si>
  <si>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</si>
  <si>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</si>
  <si>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</si>
  <si>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</si>
  <si>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</si>
  <si>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</si>
  <si>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</si>
  <si>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</si>
  <si>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</si>
  <si>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</si>
  <si>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</si>
  <si>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</si>
  <si>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</si>
  <si>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</si>
  <si>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</si>
  <si>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</si>
  <si>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</si>
  <si>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</si>
  <si>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</si>
  <si>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</si>
  <si>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</si>
  <si>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</si>
  <si>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</si>
  <si>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</si>
  <si>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</si>
  <si>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</si>
  <si>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</si>
  <si>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</si>
  <si>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</si>
  <si>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</si>
  <si>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</si>
  <si>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</si>
  <si>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</si>
  <si>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</si>
  <si>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</si>
  <si>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</si>
  <si>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</si>
  <si>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</si>
  <si>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</si>
  <si>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</si>
  <si>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</si>
  <si>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</si>
  <si>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</si>
  <si>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</si>
  <si>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</si>
  <si>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</si>
  <si>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</si>
  <si>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</si>
  <si>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</si>
  <si>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</si>
  <si>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</si>
  <si>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</si>
  <si>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</si>
  <si>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</si>
  <si>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</si>
  <si>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</si>
  <si>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</si>
  <si>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</si>
  <si>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</si>
  <si>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</si>
  <si>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</si>
  <si>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</si>
  <si>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</si>
  <si>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</si>
  <si>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</si>
  <si>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</si>
  <si>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</si>
  <si>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</si>
  <si>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</si>
  <si>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</si>
  <si>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</si>
  <si>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</si>
  <si>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</si>
  <si>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</si>
  <si>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</si>
  <si>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</si>
  <si>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</si>
  <si>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</si>
  <si>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</si>
  <si>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</si>
  <si>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</si>
  <si>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</si>
  <si>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</si>
  <si>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</si>
  <si>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</si>
  <si>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</si>
  <si>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</si>
  <si>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</si>
  <si>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</si>
  <si>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</si>
  <si>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</si>
  <si>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</si>
  <si>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</si>
  <si>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</si>
  <si>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</si>
  <si>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</si>
  <si>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</si>
  <si>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</si>
  <si>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</si>
  <si>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</si>
  <si>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</si>
  <si>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</si>
  <si>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</si>
  <si>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</si>
  <si>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</si>
  <si>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</si>
  <si>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</si>
  <si>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</si>
  <si>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</si>
  <si>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</si>
  <si>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</si>
  <si>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</si>
  <si>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</si>
  <si>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</si>
  <si>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</si>
  <si>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</si>
  <si>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</si>
  <si>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</si>
  <si>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</si>
  <si>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</si>
  <si>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</si>
  <si>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</si>
  <si>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</si>
  <si>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</si>
  <si>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</si>
  <si>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</si>
  <si>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</si>
  <si>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</si>
  <si>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</si>
  <si>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</si>
  <si>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</si>
  <si>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</si>
  <si>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</si>
  <si>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</si>
  <si>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</si>
  <si>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</si>
  <si>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</si>
  <si>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</si>
  <si>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</si>
  <si>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</si>
  <si>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</si>
  <si>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</si>
  <si>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</si>
  <si>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</si>
  <si>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</si>
  <si>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</si>
  <si>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</si>
  <si>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</si>
  <si>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</si>
  <si>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</si>
  <si>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</si>
  <si>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</si>
  <si>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</si>
  <si>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</si>
  <si>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</si>
  <si>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</si>
  <si>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</si>
  <si>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</si>
  <si>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</si>
  <si>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</si>
  <si>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</si>
  <si>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</si>
  <si>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</si>
  <si>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</si>
  <si>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</si>
  <si>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</si>
  <si>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</si>
  <si>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</si>
  <si>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</si>
  <si>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</si>
  <si>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</si>
  <si>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</si>
  <si>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</si>
  <si>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</si>
  <si>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</si>
  <si>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</si>
  <si>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</si>
  <si>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</si>
  <si>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</si>
  <si>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</si>
  <si>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</si>
  <si>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</si>
  <si>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</si>
  <si>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</si>
  <si>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</si>
  <si>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</si>
  <si>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</si>
  <si>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</si>
  <si>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</si>
  <si>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</si>
  <si>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</si>
  <si>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</si>
  <si>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</si>
  <si>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</si>
  <si>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</si>
  <si>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</si>
  <si>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</si>
  <si>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</si>
  <si>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</si>
  <si>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</si>
  <si>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</si>
  <si>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</si>
  <si>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</si>
  <si>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</si>
  <si>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</si>
  <si>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</si>
  <si>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</si>
  <si>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</si>
  <si>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</si>
  <si>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</si>
  <si>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</si>
  <si>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</si>
  <si>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</si>
  <si>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</si>
  <si>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</si>
  <si>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</si>
  <si>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</si>
  <si>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</si>
  <si>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</si>
  <si>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</si>
  <si>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</si>
  <si>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</si>
  <si>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</si>
  <si>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</si>
  <si>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</si>
  <si>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</si>
  <si>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</si>
  <si>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</si>
  <si>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</si>
  <si>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</si>
  <si>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</si>
  <si>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</si>
  <si>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</si>
  <si>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</si>
  <si>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</si>
  <si>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</si>
  <si>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</si>
  <si>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</si>
  <si>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</si>
  <si>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</si>
  <si>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</si>
  <si>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</si>
  <si>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</si>
  <si>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</si>
  <si>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</si>
  <si>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</si>
  <si>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</si>
  <si>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</si>
  <si>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</si>
  <si>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</si>
  <si>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</si>
  <si>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</si>
  <si>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</si>
  <si>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</si>
  <si>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</si>
  <si>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</si>
  <si>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</si>
  <si>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</si>
  <si>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</si>
  <si>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</si>
  <si>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</si>
  <si>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</si>
  <si>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</si>
  <si>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</si>
  <si>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</si>
  <si>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</si>
  <si>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</si>
  <si>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</si>
  <si>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</si>
  <si>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</si>
  <si>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</si>
  <si>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</si>
  <si>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</si>
  <si>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</si>
  <si>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</si>
  <si>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</si>
  <si>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</si>
  <si>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</si>
  <si>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</si>
  <si>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</si>
  <si>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</si>
  <si>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</si>
  <si>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</si>
  <si>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</si>
  <si>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</si>
  <si>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</si>
  <si>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</si>
  <si>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</si>
  <si>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</si>
  <si>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</si>
  <si>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</si>
  <si>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</si>
  <si>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</si>
  <si>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</si>
  <si>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</si>
  <si>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</si>
  <si>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</si>
  <si>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</si>
  <si>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</si>
  <si>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</si>
  <si>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</si>
  <si>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</si>
  <si>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</si>
  <si>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</si>
  <si>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</si>
  <si>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</si>
  <si>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</si>
  <si>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</si>
  <si>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</si>
  <si>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</si>
  <si>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</si>
  <si>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</si>
  <si>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</si>
  <si>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</si>
  <si>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</si>
  <si>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</si>
  <si>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</si>
  <si>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</si>
  <si>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</si>
  <si>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</si>
  <si>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</si>
  <si>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</si>
  <si>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</si>
  <si>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</si>
  <si>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</si>
  <si>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</si>
  <si>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</si>
  <si>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</si>
  <si>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</si>
  <si>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</si>
  <si>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</si>
  <si>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</si>
  <si>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</si>
  <si>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</si>
  <si>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</si>
  <si>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</si>
  <si>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</si>
  <si>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</si>
  <si>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</si>
  <si>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</si>
  <si>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</si>
  <si>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</si>
  <si>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</si>
  <si>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</si>
  <si>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</si>
  <si>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</si>
  <si>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</si>
  <si>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</si>
  <si>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</si>
  <si>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</si>
  <si>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</si>
  <si>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</si>
  <si>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</si>
  <si>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</si>
  <si>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</si>
  <si>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</si>
  <si>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</si>
  <si>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</si>
  <si>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</si>
  <si>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</si>
  <si>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</si>
  <si>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</si>
  <si>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</si>
  <si>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</si>
  <si>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</si>
  <si>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</si>
  <si>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</si>
  <si>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</si>
  <si>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</si>
  <si>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</si>
  <si>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</si>
  <si>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</si>
  <si>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</si>
  <si>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</si>
  <si>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</si>
  <si>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</si>
  <si>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</si>
  <si>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</si>
  <si>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</si>
  <si>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</si>
  <si>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</si>
  <si>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</si>
  <si>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</si>
  <si>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</si>
  <si>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</si>
  <si>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</si>
  <si>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</si>
  <si>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</si>
  <si>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</si>
  <si>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</si>
  <si>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</si>
  <si>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</si>
  <si>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</si>
  <si>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</si>
  <si>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</si>
  <si>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</si>
  <si>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</si>
  <si>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</si>
  <si>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</si>
  <si>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</si>
  <si>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</si>
  <si>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</si>
  <si>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</si>
  <si>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</si>
  <si>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</si>
  <si>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</si>
  <si>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</si>
  <si>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</si>
  <si>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</si>
  <si>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</si>
  <si>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</si>
  <si>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</si>
  <si>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</si>
  <si>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</si>
  <si>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</si>
  <si>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</si>
  <si>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</si>
  <si>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</si>
  <si>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</si>
  <si>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</si>
  <si>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</si>
  <si>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</si>
  <si>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</si>
  <si>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</si>
  <si>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</si>
  <si>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</si>
  <si>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</si>
  <si>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</si>
  <si>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</si>
  <si>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</si>
  <si>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</si>
  <si>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</si>
  <si>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</si>
  <si>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</si>
  <si>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</si>
  <si>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</si>
  <si>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</si>
  <si>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</si>
  <si>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</si>
  <si>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</si>
  <si>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</si>
  <si>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</si>
  <si>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</si>
  <si>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</si>
  <si>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</si>
  <si>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</si>
  <si>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</si>
  <si>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</si>
  <si>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</si>
  <si>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</si>
  <si>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</si>
  <si>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</si>
  <si>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</si>
  <si>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</si>
  <si>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</si>
  <si>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</si>
  <si>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</si>
  <si>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</si>
  <si>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</si>
  <si>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</si>
  <si>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</si>
  <si>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</si>
  <si>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</si>
  <si>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</si>
  <si>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</si>
  <si>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</si>
  <si>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</si>
  <si>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</si>
  <si>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</si>
  <si>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</si>
  <si>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</si>
  <si>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</si>
  <si>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</si>
  <si>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</si>
  <si>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</si>
  <si>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</si>
  <si>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</si>
  <si>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</si>
  <si>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</si>
  <si>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</si>
  <si>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</si>
  <si>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</si>
  <si>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</si>
  <si>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</si>
  <si>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</si>
  <si>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</si>
  <si>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</si>
  <si>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</si>
  <si>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</si>
  <si>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</si>
  <si>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</si>
  <si>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</si>
  <si>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</si>
  <si>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</si>
  <si>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</si>
  <si>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</si>
  <si>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</si>
  <si>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</si>
  <si>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</si>
  <si>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</si>
  <si>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</si>
  <si>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</si>
  <si>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</si>
  <si>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</si>
  <si>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</si>
  <si>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</si>
  <si>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</si>
  <si>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</si>
  <si>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</si>
  <si>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</si>
  <si>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</si>
  <si>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</si>
  <si>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</si>
  <si>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</si>
  <si>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</si>
  <si>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</si>
  <si>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</si>
  <si>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</si>
  <si>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</si>
  <si>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</si>
  <si>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</si>
  <si>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</si>
  <si>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</si>
  <si>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</si>
  <si>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</si>
  <si>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</si>
  <si>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</si>
  <si>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</si>
  <si>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</si>
  <si>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</si>
  <si>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</si>
  <si>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</si>
  <si>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</si>
  <si>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</si>
  <si>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</si>
  <si>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</si>
  <si>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</si>
  <si>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</si>
  <si>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</si>
  <si>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</si>
  <si>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</si>
  <si>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</si>
  <si>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</si>
  <si>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</si>
  <si>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</si>
  <si>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</si>
  <si>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</si>
  <si>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</si>
  <si>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</si>
  <si>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</si>
  <si>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</si>
  <si>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</si>
  <si>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</si>
  <si>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</si>
  <si>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</si>
  <si>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</si>
  <si>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</si>
  <si>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</si>
  <si>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</si>
  <si>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</si>
  <si>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</si>
  <si>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</si>
  <si>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</si>
  <si>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</si>
  <si>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</si>
  <si>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</si>
  <si>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</si>
  <si>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</si>
  <si>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</si>
  <si>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</si>
  <si>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</si>
  <si>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</si>
  <si>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</si>
  <si>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</si>
  <si>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</si>
  <si>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</si>
  <si>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</si>
  <si>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</si>
  <si>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</si>
  <si>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</si>
  <si>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</si>
  <si>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</si>
  <si>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</si>
  <si>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</si>
  <si>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</si>
  <si>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</si>
  <si>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</si>
  <si>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</si>
  <si>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</si>
  <si>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</si>
  <si>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</si>
  <si>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</si>
  <si>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</si>
  <si>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</si>
  <si>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</si>
  <si>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</si>
  <si>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</si>
  <si>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</si>
  <si>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</si>
  <si>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</si>
  <si>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</si>
  <si>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</si>
  <si>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</si>
  <si>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</si>
  <si>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</si>
  <si>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</si>
  <si>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</si>
  <si>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</si>
  <si>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</si>
  <si>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</si>
  <si>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</si>
  <si>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</si>
  <si>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</si>
  <si>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</si>
  <si>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</si>
  <si>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</si>
  <si>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</si>
  <si>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</si>
  <si>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</si>
  <si>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</si>
  <si>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</si>
  <si>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</si>
  <si>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</si>
  <si>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</si>
  <si>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</si>
  <si>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</si>
  <si>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</si>
  <si>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</si>
  <si>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</si>
  <si>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</si>
  <si>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</si>
  <si>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</si>
  <si>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</si>
  <si>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</si>
  <si>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</si>
  <si>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</si>
  <si>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</si>
  <si>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</si>
  <si>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</si>
  <si>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</si>
  <si>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</si>
  <si>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</si>
  <si>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</si>
  <si>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</si>
  <si>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</si>
  <si>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</si>
  <si>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</si>
  <si>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</si>
  <si>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</si>
  <si>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</si>
  <si>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</si>
  <si>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</si>
  <si>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</si>
  <si>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</si>
  <si>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</si>
  <si>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</si>
  <si>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</si>
  <si>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</si>
  <si>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</si>
  <si>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</si>
  <si>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</si>
  <si>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</si>
  <si>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</si>
  <si>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</si>
  <si>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</si>
  <si>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</si>
  <si>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</si>
  <si>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</si>
  <si>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</si>
  <si>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</si>
  <si>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</si>
  <si>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</si>
  <si>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</si>
  <si>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</si>
  <si>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</si>
  <si>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</si>
  <si>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</si>
  <si>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</si>
  <si>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</si>
  <si>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</si>
  <si>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</si>
  <si>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</si>
  <si>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</si>
  <si>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</si>
  <si>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</si>
  <si>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</si>
  <si>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</si>
  <si>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</si>
  <si>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</si>
  <si>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</si>
  <si>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</si>
  <si>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</si>
  <si>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</si>
  <si>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</si>
  <si>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</si>
  <si>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</si>
  <si>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</si>
  <si>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</si>
  <si>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</si>
  <si>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</si>
  <si>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</si>
  <si>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</si>
  <si>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</si>
  <si>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</si>
  <si>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</si>
  <si>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</si>
  <si>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</si>
  <si>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</si>
  <si>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</si>
  <si>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</si>
  <si>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</si>
  <si>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</si>
  <si>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</si>
  <si>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</si>
  <si>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</si>
  <si>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</si>
  <si>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</si>
  <si>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</si>
  <si>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</si>
  <si>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</si>
  <si>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</si>
  <si>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</si>
  <si>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</si>
  <si>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</si>
  <si>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</si>
  <si>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</si>
  <si>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</si>
  <si>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</si>
  <si>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</si>
  <si>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</si>
  <si>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</si>
  <si>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</si>
  <si>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</si>
  <si>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</si>
  <si>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</si>
  <si>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</si>
  <si>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</si>
  <si>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</si>
  <si>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</si>
  <si>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</si>
  <si>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</si>
  <si>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</si>
  <si>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</si>
  <si>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</si>
  <si>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</si>
  <si>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</si>
  <si>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</si>
  <si>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</si>
  <si>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</si>
  <si>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</si>
  <si>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</si>
  <si>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</si>
  <si>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</si>
  <si>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</si>
  <si>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</si>
  <si>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</si>
  <si>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</si>
  <si>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</si>
  <si>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</si>
  <si>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</si>
  <si>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</si>
  <si>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</si>
  <si>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</si>
  <si>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</si>
  <si>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</si>
  <si>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</si>
  <si>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</si>
  <si>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</si>
  <si>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</si>
  <si>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</si>
  <si>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</si>
  <si>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</si>
  <si>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</si>
  <si>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</si>
  <si>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</si>
  <si>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</si>
  <si>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</si>
  <si>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</si>
  <si>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</si>
  <si>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</si>
  <si>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</si>
  <si>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</si>
  <si>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</si>
  <si>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</si>
  <si>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</si>
  <si>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</si>
  <si>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</si>
  <si>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</si>
  <si>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</si>
  <si>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</si>
  <si>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</si>
  <si>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</si>
  <si>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</si>
  <si>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</si>
  <si>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</si>
  <si>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</si>
  <si>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</si>
  <si>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</si>
  <si>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</si>
  <si>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</si>
  <si>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</si>
  <si>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</si>
  <si>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</si>
  <si>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</si>
  <si>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</si>
  <si>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</si>
  <si>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</si>
  <si>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</si>
  <si>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</si>
  <si>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</si>
  <si>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</si>
  <si>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</si>
  <si>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</si>
  <si>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</si>
  <si>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</si>
  <si>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</si>
  <si>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</si>
  <si>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</si>
  <si>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</si>
  <si>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</si>
  <si>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</si>
  <si>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</si>
  <si>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</si>
  <si>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</si>
  <si>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</si>
  <si>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</si>
  <si>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</si>
  <si>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</si>
  <si>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</si>
  <si>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</si>
  <si>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</si>
  <si>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</si>
  <si>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</si>
  <si>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</si>
  <si>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</si>
  <si>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</si>
  <si>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</si>
  <si>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</si>
  <si>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</si>
  <si>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</si>
  <si>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</si>
  <si>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</si>
  <si>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</si>
  <si>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</si>
  <si>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</si>
  <si>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</si>
  <si>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</si>
  <si>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</si>
  <si>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</si>
  <si>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</si>
  <si>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</si>
  <si>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</si>
  <si>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</si>
  <si>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</si>
  <si>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</si>
  <si>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</si>
  <si>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</si>
  <si>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</si>
  <si>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</si>
  <si>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</si>
  <si>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</si>
  <si>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</si>
  <si>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</si>
  <si>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</si>
  <si>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</si>
  <si>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</si>
  <si>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</si>
  <si>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</si>
  <si>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</si>
  <si>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</si>
  <si>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</si>
  <si>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</si>
  <si>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</si>
  <si>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</si>
  <si>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</si>
  <si>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</si>
  <si>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</si>
  <si>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</si>
  <si>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</si>
  <si>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</si>
  <si>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</si>
  <si>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</si>
  <si>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</si>
  <si>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</si>
  <si>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</si>
  <si>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</si>
  <si>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</si>
  <si>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</si>
  <si>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</si>
  <si>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</si>
  <si>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</si>
  <si>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</si>
  <si>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</si>
  <si>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</si>
  <si>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</si>
  <si>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</si>
  <si>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</si>
  <si>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</si>
  <si>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</si>
  <si>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</si>
  <si>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</si>
  <si>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</si>
  <si>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</si>
  <si>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</si>
  <si>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</si>
  <si>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</si>
  <si>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</si>
  <si>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</si>
  <si>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</si>
  <si>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</si>
  <si>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</si>
  <si>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</si>
  <si>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</si>
  <si>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</si>
  <si>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</si>
  <si>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</si>
  <si>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</si>
  <si>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</si>
  <si>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</si>
  <si>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</si>
  <si>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</si>
  <si>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</si>
  <si>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</si>
  <si>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</si>
  <si>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</si>
  <si>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</si>
  <si>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</si>
  <si>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</si>
  <si>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</si>
  <si>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</si>
  <si>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</si>
  <si>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</si>
  <si>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</si>
  <si>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</si>
  <si>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</si>
  <si>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</si>
  <si>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</si>
  <si>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</si>
  <si>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</si>
  <si>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</si>
  <si>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</si>
  <si>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</si>
  <si>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</si>
  <si>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</si>
  <si>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</si>
  <si>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</si>
  <si>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</si>
  <si>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</si>
  <si>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</si>
  <si>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</si>
  <si>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</si>
  <si>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</si>
  <si>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</si>
  <si>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</si>
  <si>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</si>
  <si>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</si>
  <si>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</si>
  <si>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</si>
  <si>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</si>
  <si>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</si>
  <si>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</si>
  <si>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</si>
  <si>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</si>
  <si>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</si>
  <si>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</si>
  <si>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</si>
  <si>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</si>
  <si>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</si>
  <si>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</si>
  <si>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</si>
  <si>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</si>
  <si>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</si>
  <si>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</si>
  <si>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</si>
  <si>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</si>
  <si>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</si>
  <si>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</si>
  <si>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</si>
  <si>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</si>
  <si>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</si>
  <si>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</si>
  <si>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</si>
  <si>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</si>
  <si>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</si>
  <si>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</si>
  <si>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</si>
  <si>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</si>
  <si>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</si>
  <si>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</si>
  <si>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</si>
  <si>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</si>
  <si>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</si>
  <si>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</si>
  <si>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</si>
  <si>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</si>
  <si>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</si>
  <si>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</si>
  <si>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</si>
  <si>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</si>
  <si>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</si>
  <si>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</si>
  <si>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</si>
  <si>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</si>
  <si>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</si>
  <si>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</si>
  <si>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</si>
  <si>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</si>
  <si>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</si>
  <si>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</si>
  <si>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</si>
  <si>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</si>
  <si>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</si>
  <si>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</si>
  <si>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</si>
  <si>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</si>
  <si>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</si>
  <si>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</si>
  <si>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</si>
  <si>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</si>
  <si>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</si>
  <si>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</si>
  <si>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</si>
  <si>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</si>
  <si>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</si>
  <si>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</si>
  <si>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</si>
  <si>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</si>
  <si>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</si>
  <si>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</si>
  <si>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</si>
  <si>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</si>
  <si>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</si>
  <si>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</si>
  <si>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</si>
  <si>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</si>
  <si>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</si>
  <si>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</si>
  <si>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</si>
  <si>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</si>
  <si>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</si>
  <si>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</si>
  <si>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</si>
  <si>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</si>
  <si>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</si>
  <si>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</si>
  <si>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</si>
  <si>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</si>
  <si>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</si>
  <si>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</si>
  <si>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</si>
  <si>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</si>
  <si>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</si>
  <si>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</si>
  <si>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</si>
  <si>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</si>
  <si>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</si>
  <si>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</si>
  <si>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</si>
  <si>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</si>
  <si>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</si>
  <si>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</si>
  <si>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</si>
  <si>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</si>
  <si>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</si>
  <si>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</si>
  <si>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</si>
  <si>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</si>
  <si>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</si>
  <si>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</si>
  <si>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</si>
  <si>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</si>
  <si>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</si>
  <si>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</si>
  <si>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</si>
  <si>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</si>
  <si>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</si>
  <si>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</si>
  <si>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</si>
  <si>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</si>
  <si>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</si>
  <si>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</si>
  <si>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</si>
  <si>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</si>
  <si>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</si>
  <si>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</si>
  <si>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</si>
  <si>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</si>
  <si>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</si>
  <si>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</si>
  <si>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</si>
  <si>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</si>
  <si>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</si>
  <si>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</si>
  <si>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</si>
  <si>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</si>
  <si>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</si>
  <si>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</si>
  <si>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</si>
  <si>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</si>
  <si>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</si>
  <si>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</si>
  <si>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</si>
  <si>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</si>
  <si>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</si>
  <si>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</si>
  <si>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</si>
  <si>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</si>
  <si>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</si>
  <si>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</si>
  <si>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</si>
  <si>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</si>
  <si>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</si>
  <si>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</si>
  <si>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</si>
  <si>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</si>
  <si>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</si>
  <si>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</si>
  <si>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</si>
  <si>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</si>
  <si>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</si>
  <si>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</si>
  <si>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</si>
  <si>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</si>
  <si>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</si>
  <si>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</si>
  <si>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</si>
  <si>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</si>
  <si>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</si>
  <si>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</si>
  <si>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</si>
  <si>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</si>
  <si>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</si>
  <si>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</si>
  <si>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</si>
  <si>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</si>
  <si>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</si>
  <si>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</si>
  <si>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</si>
  <si>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</si>
  <si>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</si>
  <si>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</si>
  <si>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</si>
  <si>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</si>
  <si>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</si>
  <si>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</si>
  <si>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</si>
  <si>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</si>
  <si>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</si>
  <si>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</si>
  <si>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</si>
  <si>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</si>
  <si>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</si>
  <si>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</si>
  <si>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</si>
  <si>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</si>
  <si>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</si>
  <si>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</si>
  <si>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</si>
  <si>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</si>
  <si>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</si>
  <si>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</si>
  <si>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</si>
  <si>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</si>
  <si>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</si>
  <si>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</si>
  <si>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</si>
  <si>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</si>
  <si>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</si>
  <si>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</si>
  <si>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</si>
  <si>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</si>
  <si>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</si>
  <si>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</si>
  <si>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</si>
  <si>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</si>
  <si>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</si>
  <si>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</si>
  <si>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</si>
  <si>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</si>
  <si>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</si>
  <si>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</si>
  <si>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</si>
  <si>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</si>
  <si>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</si>
  <si>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</si>
  <si>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</si>
  <si>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</si>
  <si>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</si>
  <si>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</si>
  <si>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</si>
  <si>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</si>
  <si>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</si>
  <si>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</si>
  <si>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</si>
  <si>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</si>
  <si>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</si>
  <si>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</si>
  <si>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</si>
  <si>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</si>
  <si>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</si>
  <si>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</si>
  <si>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</si>
  <si>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</si>
  <si>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</si>
  <si>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</si>
  <si>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</si>
  <si>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</si>
  <si>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</si>
  <si>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</si>
  <si>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</si>
  <si>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</si>
  <si>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</si>
  <si>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</si>
  <si>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</si>
  <si>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</si>
  <si>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</si>
  <si>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</si>
  <si>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</si>
  <si>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</si>
  <si>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</si>
  <si>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</si>
  <si>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</si>
  <si>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</si>
  <si>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</si>
  <si>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</si>
  <si>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</si>
  <si>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</si>
  <si>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</si>
  <si>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</si>
  <si>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</si>
  <si>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</si>
  <si>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</si>
  <si>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</si>
  <si>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</si>
  <si>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</si>
  <si>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</si>
  <si>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</si>
  <si>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</si>
  <si>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</si>
  <si>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</si>
  <si>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</si>
  <si>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</si>
  <si>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</si>
  <si>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</si>
  <si>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</si>
  <si>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</si>
  <si>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</si>
  <si>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</si>
  <si>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</si>
  <si>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</si>
  <si>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</si>
  <si>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</si>
  <si>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</si>
  <si>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</si>
  <si>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</si>
  <si>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</si>
  <si>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</si>
  <si>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</si>
  <si>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</si>
  <si>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</si>
  <si>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</si>
  <si>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</si>
  <si>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</si>
  <si>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</si>
  <si>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</si>
  <si>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</si>
  <si>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</si>
  <si>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</si>
  <si>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</si>
  <si>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</si>
  <si>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</si>
  <si>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</si>
  <si>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</si>
  <si>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</si>
  <si>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</si>
  <si>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</si>
  <si>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</si>
  <si>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</si>
  <si>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</si>
  <si>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</si>
  <si>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</si>
  <si>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</si>
  <si>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</si>
  <si>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</si>
  <si>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</si>
  <si>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</si>
  <si>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</si>
  <si>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</si>
  <si>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</si>
  <si>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</si>
  <si>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</si>
  <si>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</si>
  <si>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</si>
  <si>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</si>
  <si>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</si>
  <si>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</si>
  <si>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</si>
  <si>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</si>
  <si>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</si>
  <si>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</si>
  <si>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</si>
  <si>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</si>
  <si>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</si>
  <si>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</si>
  <si>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</si>
  <si>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</si>
  <si>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</si>
  <si>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</si>
  <si>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</si>
  <si>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</si>
  <si>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</si>
  <si>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</si>
  <si>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</si>
  <si>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</si>
  <si>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</si>
  <si>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</si>
  <si>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</si>
  <si>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</si>
  <si>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</si>
  <si>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</si>
  <si>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</si>
  <si>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</si>
  <si>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</si>
  <si>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</si>
  <si>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</si>
  <si>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</si>
  <si>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</si>
  <si>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</si>
  <si>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</si>
  <si>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</si>
  <si>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</si>
  <si>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</si>
  <si>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</si>
  <si>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</si>
  <si>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</si>
  <si>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</si>
  <si>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</si>
  <si>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</si>
  <si>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</si>
  <si>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</si>
  <si>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</si>
  <si>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</si>
  <si>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</si>
  <si>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</si>
  <si>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</si>
  <si>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</si>
  <si>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</si>
  <si>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</si>
  <si>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</si>
  <si>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</si>
  <si>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</si>
  <si>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</si>
  <si>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</si>
  <si>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</si>
  <si>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</si>
  <si>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</si>
  <si>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</si>
  <si>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</si>
  <si>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</si>
  <si>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</si>
  <si>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</si>
  <si>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</si>
  <si>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</si>
  <si>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</si>
  <si>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</si>
  <si>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</si>
  <si>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</si>
  <si>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</si>
  <si>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</si>
  <si>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</si>
  <si>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</si>
  <si>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</si>
  <si>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</si>
  <si>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</si>
  <si>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</si>
  <si>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</si>
  <si>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</si>
  <si>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</si>
  <si>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</si>
  <si>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</si>
  <si>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</si>
  <si>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</si>
  <si>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</si>
  <si>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</si>
  <si>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</si>
  <si>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</si>
  <si>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</si>
  <si>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</si>
  <si>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</si>
  <si>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</si>
  <si>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</si>
  <si>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</si>
  <si>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</si>
  <si>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</si>
  <si>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</si>
  <si>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</si>
  <si>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</si>
  <si>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</si>
  <si>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</si>
  <si>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</si>
  <si>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</si>
  <si>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</si>
  <si>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</si>
  <si>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</si>
  <si>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</si>
  <si>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</si>
  <si>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</si>
  <si>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</si>
  <si>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</si>
  <si>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</si>
  <si>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</si>
  <si>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</si>
  <si>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</si>
  <si>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</si>
  <si>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</si>
  <si>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</si>
  <si>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</si>
  <si>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</si>
  <si>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</si>
  <si>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</si>
  <si>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</si>
  <si>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</si>
  <si>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</si>
  <si>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</si>
  <si>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</si>
  <si>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</si>
  <si>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</si>
  <si>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</si>
  <si>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</si>
  <si>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</si>
  <si>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</si>
  <si>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</si>
  <si>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</si>
  <si>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</si>
  <si>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</si>
  <si>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</si>
  <si>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</si>
  <si>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</si>
  <si>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</si>
  <si>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</si>
  <si>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</si>
  <si>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</si>
  <si>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</si>
  <si>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</si>
  <si>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</si>
  <si>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</si>
  <si>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</si>
  <si>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</si>
  <si>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</si>
  <si>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</si>
  <si>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</si>
  <si>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</si>
  <si>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</si>
  <si>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</si>
  <si>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</si>
  <si>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</si>
  <si>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</si>
  <si>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</si>
  <si>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</si>
  <si>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</si>
  <si>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</si>
  <si>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</si>
  <si>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</si>
  <si>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</si>
  <si>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</si>
  <si>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</si>
  <si>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</si>
  <si>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</si>
  <si>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</si>
  <si>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</si>
  <si>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</si>
  <si>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</si>
  <si>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</si>
  <si>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</si>
  <si>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</si>
  <si>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</si>
  <si>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</si>
  <si>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</si>
  <si>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</si>
  <si>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</si>
  <si>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</si>
  <si>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</si>
  <si>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</si>
  <si>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</si>
  <si>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</si>
  <si>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</si>
  <si>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</si>
  <si>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</si>
  <si>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</si>
  <si>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</si>
  <si>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</si>
  <si>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</si>
  <si>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</si>
  <si>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</si>
  <si>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</si>
  <si>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</si>
  <si>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</si>
  <si>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</si>
  <si>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</si>
  <si>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</si>
  <si>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</si>
  <si>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</si>
  <si>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</si>
  <si>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</si>
  <si>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</si>
  <si>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</si>
  <si>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</si>
  <si>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</si>
  <si>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</si>
  <si>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</si>
  <si>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</si>
  <si>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</si>
  <si>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</si>
  <si>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</si>
  <si>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</si>
  <si>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</si>
  <si>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</si>
  <si>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</si>
  <si>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</si>
  <si>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</si>
  <si>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</si>
  <si>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</si>
  <si>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</si>
  <si>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</si>
  <si>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</si>
  <si>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</si>
  <si>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</si>
  <si>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</si>
  <si>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</si>
  <si>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</si>
  <si>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</si>
  <si>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</si>
  <si>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</si>
  <si>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</si>
  <si>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</si>
  <si>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</si>
  <si>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</si>
  <si>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</si>
  <si>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</si>
  <si>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</si>
  <si>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</si>
  <si>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</si>
  <si>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</si>
  <si>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</si>
  <si>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</si>
  <si>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</si>
  <si>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</si>
  <si>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</si>
  <si>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</si>
  <si>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</si>
  <si>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</si>
  <si>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</si>
  <si>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</si>
  <si>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</si>
  <si>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</si>
  <si>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</si>
  <si>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</si>
  <si>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</si>
  <si>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</si>
  <si>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</si>
  <si>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</si>
  <si>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</si>
  <si>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</si>
  <si>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</si>
  <si>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</si>
  <si>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</si>
  <si>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</si>
  <si>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</si>
  <si>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</si>
  <si>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</si>
  <si>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</si>
  <si>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</si>
  <si>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</si>
  <si>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</si>
  <si>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</si>
  <si>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</si>
  <si>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</si>
  <si>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</si>
  <si>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</si>
  <si>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</si>
  <si>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</si>
  <si>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</si>
  <si>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</si>
  <si>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</si>
  <si>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</si>
  <si>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</si>
  <si>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</si>
  <si>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</si>
  <si>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</si>
  <si>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</si>
  <si>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</si>
  <si>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</si>
  <si>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</si>
  <si>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</si>
  <si>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</si>
  <si>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</si>
  <si>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</si>
  <si>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</si>
  <si>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</si>
  <si>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</si>
  <si>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</si>
  <si>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</si>
  <si>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</si>
  <si>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</si>
  <si>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</si>
  <si>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</si>
  <si>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</si>
  <si>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</si>
  <si>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</si>
  <si>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</si>
  <si>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</si>
  <si>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</si>
  <si>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</si>
  <si>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</si>
  <si>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</si>
  <si>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</si>
  <si>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</si>
  <si>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</si>
  <si>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</si>
  <si>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</si>
  <si>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</si>
  <si>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</si>
  <si>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</si>
  <si>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</si>
  <si>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</si>
  <si>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</si>
  <si>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</si>
  <si>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</si>
  <si>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</si>
  <si>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</si>
  <si>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</si>
  <si>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</si>
  <si>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</si>
  <si>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</si>
  <si>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</si>
  <si>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</si>
  <si>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</si>
  <si>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</si>
  <si>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</si>
  <si>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</si>
  <si>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</si>
  <si>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</si>
  <si>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</si>
  <si>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</si>
  <si>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</si>
  <si>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</si>
  <si>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</si>
  <si>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</si>
  <si>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</si>
  <si>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</si>
  <si>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</si>
  <si>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</si>
  <si>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</si>
  <si>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</si>
  <si>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</si>
  <si>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</si>
  <si>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</si>
  <si>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</si>
  <si>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</si>
  <si>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</si>
  <si>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</si>
  <si>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</si>
  <si>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</si>
  <si>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</si>
  <si>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</si>
  <si>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</si>
  <si>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</si>
  <si>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</si>
  <si>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</si>
  <si>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</si>
  <si>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</si>
  <si>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</si>
  <si>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</si>
  <si>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</si>
  <si>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</si>
  <si>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</si>
  <si>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</si>
  <si>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</si>
  <si>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</si>
  <si>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</si>
  <si>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</si>
  <si>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</si>
  <si>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</si>
  <si>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</si>
  <si>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</si>
  <si>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</si>
  <si>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</si>
  <si>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</si>
  <si>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</si>
  <si>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</si>
  <si>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</si>
  <si>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</si>
  <si>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</si>
  <si>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</si>
  <si>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</si>
  <si>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</si>
  <si>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</si>
  <si>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</si>
  <si>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</si>
  <si>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</si>
  <si>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</si>
  <si>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</si>
  <si>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</si>
  <si>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</si>
  <si>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</si>
  <si>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</si>
  <si>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</si>
  <si>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</si>
  <si>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</si>
  <si>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</si>
  <si>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</si>
  <si>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</si>
  <si>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</si>
  <si>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</si>
  <si>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</si>
  <si>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</si>
  <si>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</si>
  <si>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</si>
  <si>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</si>
  <si>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</si>
  <si>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</si>
  <si>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</si>
  <si>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</si>
  <si>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</si>
  <si>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</si>
  <si>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</si>
  <si>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</si>
  <si>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</si>
  <si>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</si>
  <si>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</si>
  <si>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</si>
  <si>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</si>
  <si>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</si>
  <si>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</si>
  <si>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</si>
  <si>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</si>
  <si>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</si>
  <si>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</si>
  <si>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</si>
  <si>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</si>
  <si>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</si>
  <si>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</si>
  <si>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</si>
  <si>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</si>
  <si>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</si>
  <si>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</si>
  <si>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</si>
  <si>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</si>
  <si>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</si>
  <si>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</si>
  <si>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</si>
  <si>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</si>
  <si>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</si>
  <si>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</si>
  <si>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</si>
  <si>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</si>
  <si>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</si>
  <si>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</si>
  <si>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</si>
  <si>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</si>
  <si>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</si>
  <si>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</si>
  <si>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</si>
  <si>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</si>
  <si>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</si>
  <si>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</si>
  <si>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</si>
  <si>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</si>
  <si>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</si>
  <si>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</si>
  <si>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</si>
  <si>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</si>
  <si>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</si>
  <si>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</si>
  <si>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</si>
  <si>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</si>
  <si>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</si>
  <si>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</si>
  <si>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</si>
  <si>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</si>
  <si>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</si>
  <si>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</si>
  <si>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</si>
  <si>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</si>
  <si>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</si>
  <si>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</si>
  <si>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</si>
  <si>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</si>
  <si>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</si>
  <si>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</si>
  <si>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</si>
  <si>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</si>
  <si>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</si>
  <si>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</si>
  <si>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</si>
  <si>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</si>
  <si>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</si>
  <si>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</si>
  <si>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</si>
  <si>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</si>
  <si>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</si>
  <si>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</si>
  <si>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</si>
  <si>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</si>
  <si>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</si>
  <si>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</si>
  <si>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</si>
  <si>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</si>
  <si>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</si>
  <si>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</si>
  <si>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</si>
  <si>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</si>
  <si>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</si>
  <si>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</si>
  <si>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</si>
  <si>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</si>
  <si>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</si>
  <si>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</si>
  <si>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</si>
  <si>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</si>
  <si>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</si>
  <si>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</si>
  <si>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</si>
  <si>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</si>
  <si>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</si>
  <si>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</si>
  <si>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</si>
  <si>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</si>
  <si>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</si>
  <si>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</si>
  <si>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</si>
  <si>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</si>
  <si>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</si>
  <si>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</si>
  <si>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</si>
  <si>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</si>
  <si>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</si>
  <si>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</si>
  <si>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</si>
  <si>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</si>
  <si>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</si>
  <si>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</si>
  <si>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</si>
  <si>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</si>
  <si>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</si>
  <si>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</si>
  <si>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</si>
  <si>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</si>
  <si>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</si>
  <si>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</si>
  <si>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</si>
  <si>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</si>
  <si>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</si>
  <si>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</si>
  <si>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</si>
  <si>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</si>
  <si>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</si>
  <si>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</si>
  <si>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</si>
  <si>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</si>
  <si>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</si>
  <si>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</si>
  <si>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</si>
  <si>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</si>
  <si>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</si>
  <si>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</si>
  <si>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</si>
  <si>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</si>
  <si>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</si>
  <si>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</si>
  <si>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</si>
  <si>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</si>
  <si>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</si>
  <si>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</si>
  <si>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</si>
  <si>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</si>
  <si>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</si>
  <si>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</si>
  <si>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</si>
  <si>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</si>
  <si>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</si>
  <si>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</si>
  <si>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</si>
  <si>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</si>
  <si>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</si>
  <si>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</si>
  <si>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</si>
  <si>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</si>
  <si>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</si>
  <si>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</si>
  <si>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</si>
  <si>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</si>
  <si>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</si>
  <si>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</si>
  <si>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</si>
  <si>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</si>
  <si>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</si>
  <si>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</si>
  <si>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</si>
  <si>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</si>
  <si>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</si>
  <si>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</si>
  <si>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</si>
  <si>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</si>
  <si>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</si>
  <si>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</si>
  <si>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</si>
  <si>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</si>
  <si>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</si>
  <si>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</si>
  <si>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</si>
  <si>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</si>
  <si>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</si>
  <si>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</si>
  <si>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</si>
  <si>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</si>
  <si>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</si>
  <si>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</si>
  <si>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</si>
  <si>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</si>
  <si>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</si>
  <si>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</si>
  <si>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</si>
  <si>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</si>
  <si>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</si>
  <si>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</si>
  <si>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</si>
  <si>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</si>
  <si>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</si>
  <si>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</si>
  <si>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</si>
  <si>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</si>
  <si>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</si>
  <si>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</si>
  <si>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</si>
  <si>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</si>
  <si>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</si>
  <si>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</si>
  <si>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</si>
  <si>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</si>
  <si>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</si>
  <si>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</si>
  <si>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</si>
  <si>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</si>
  <si>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</si>
  <si>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</si>
  <si>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</si>
  <si>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</si>
  <si>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</si>
  <si>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</si>
  <si>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</si>
  <si>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</si>
  <si>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</si>
  <si>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</si>
  <si>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</si>
  <si>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</si>
  <si>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</si>
  <si>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</si>
  <si>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</si>
  <si>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</si>
  <si>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</si>
  <si>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</si>
  <si>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</si>
  <si>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</si>
  <si>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</si>
  <si>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</si>
  <si>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</si>
  <si>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</si>
  <si>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</si>
  <si>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</si>
  <si>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</si>
  <si>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</si>
  <si>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</si>
  <si>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</si>
  <si>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</si>
  <si>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</si>
  <si>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</si>
  <si>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</si>
  <si>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</si>
  <si>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</si>
  <si>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</si>
  <si>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</si>
  <si>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</si>
  <si>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</si>
  <si>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</si>
  <si>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</si>
  <si>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</si>
  <si>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</si>
  <si>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</si>
  <si>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</si>
  <si>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</si>
  <si>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</si>
  <si>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</si>
  <si>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</si>
  <si>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</si>
  <si>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</si>
  <si>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</si>
  <si>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</si>
  <si>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</si>
  <si>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</si>
  <si>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</si>
  <si>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</si>
  <si>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</si>
  <si>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</si>
  <si>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</si>
  <si>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</si>
  <si>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</si>
  <si>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</si>
  <si>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</si>
  <si>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</si>
  <si>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</si>
  <si>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</si>
  <si>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</si>
  <si>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</si>
  <si>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</si>
  <si>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</si>
  <si>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</si>
  <si>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</si>
  <si>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</si>
  <si>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</si>
  <si>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</si>
  <si>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</si>
  <si>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</si>
  <si>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</si>
  <si>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</si>
  <si>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</si>
  <si>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</si>
  <si>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</si>
  <si>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</si>
  <si>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</si>
  <si>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</si>
  <si>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</si>
  <si>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</si>
  <si>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</si>
  <si>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</si>
  <si>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</si>
  <si>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</si>
  <si>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</si>
  <si>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</si>
  <si>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</si>
  <si>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</si>
  <si>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</si>
  <si>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</si>
  <si>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</si>
  <si>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</si>
  <si>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</si>
  <si>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</si>
  <si>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</si>
  <si>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</si>
  <si>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</si>
  <si>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</si>
  <si>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</si>
  <si>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</si>
  <si>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</si>
  <si>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</si>
  <si>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</si>
  <si>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</si>
  <si>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</si>
  <si>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</si>
  <si>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</si>
  <si>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</si>
  <si>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</si>
  <si>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</si>
  <si>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</si>
  <si>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</si>
  <si>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</si>
  <si>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</si>
  <si>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</si>
  <si>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</si>
  <si>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</si>
  <si>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</si>
  <si>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</si>
  <si>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</si>
  <si>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</si>
  <si>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</si>
  <si>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</si>
  <si>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</si>
  <si>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</si>
  <si>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</si>
  <si>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</si>
  <si>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</si>
  <si>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</si>
  <si>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</si>
  <si>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</si>
  <si>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</si>
  <si>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</si>
  <si>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</si>
  <si>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</si>
  <si>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</si>
  <si>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</si>
  <si>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</si>
  <si>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</si>
  <si>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</si>
  <si>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</si>
  <si>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</si>
  <si>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</si>
  <si>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</si>
  <si>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</si>
  <si>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</si>
  <si>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</si>
  <si>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</si>
  <si>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</si>
  <si>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</si>
  <si>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</si>
  <si>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</si>
  <si>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</si>
  <si>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</si>
  <si>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</si>
  <si>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</si>
  <si>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</si>
  <si>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</si>
  <si>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</si>
  <si>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</si>
  <si>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</si>
  <si>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</si>
  <si>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</si>
  <si>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</si>
  <si>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</si>
  <si>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</si>
  <si>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</si>
  <si>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</si>
  <si>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</si>
  <si>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</si>
  <si>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</si>
  <si>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</si>
  <si>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</si>
  <si>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</si>
  <si>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</si>
  <si>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</si>
  <si>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</si>
  <si>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</si>
  <si>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</si>
  <si>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</si>
  <si>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</si>
  <si>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</si>
  <si>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</si>
  <si>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</si>
  <si>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</si>
  <si>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</si>
  <si>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</si>
  <si>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</si>
  <si>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</si>
  <si>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</si>
  <si>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</si>
  <si>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</si>
  <si>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</si>
  <si>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</si>
  <si>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</si>
  <si>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</si>
  <si>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</si>
  <si>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</si>
  <si>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</si>
  <si>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</si>
  <si>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</si>
  <si>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</si>
  <si>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</si>
  <si>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</si>
  <si>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</si>
  <si>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</si>
  <si>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</si>
  <si>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</si>
  <si>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</si>
  <si>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</si>
  <si>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</si>
  <si>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</si>
  <si>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</si>
  <si>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</si>
  <si>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</si>
  <si>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</si>
  <si>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</si>
  <si>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</si>
  <si>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</si>
  <si>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</si>
  <si>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</si>
  <si>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</si>
  <si>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</si>
  <si>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</si>
  <si>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</si>
  <si>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</si>
  <si>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</si>
  <si>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</si>
  <si>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</si>
  <si>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</si>
  <si>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</si>
  <si>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</si>
  <si>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</si>
  <si>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</si>
  <si>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</si>
  <si>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</si>
  <si>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</si>
  <si>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</si>
  <si>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</si>
  <si>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</si>
  <si>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</si>
  <si>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</si>
  <si>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</si>
  <si>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</si>
  <si>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</si>
  <si>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</si>
  <si>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</si>
  <si>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</si>
  <si>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</si>
  <si>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</si>
  <si>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</si>
  <si>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</si>
  <si>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</si>
  <si>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</si>
  <si>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</si>
  <si>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</si>
  <si>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</si>
  <si>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</si>
  <si>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</si>
  <si>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</si>
  <si>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</si>
  <si>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</si>
  <si>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</si>
  <si>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</si>
  <si>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</si>
  <si>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</si>
  <si>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</si>
  <si>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</si>
  <si>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</si>
  <si>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</si>
  <si>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</si>
  <si>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</si>
  <si>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</si>
  <si>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</si>
  <si>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</si>
  <si>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</si>
  <si>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</si>
  <si>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</si>
  <si>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</si>
  <si>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</si>
  <si>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</si>
  <si>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</si>
  <si>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</si>
  <si>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</si>
  <si>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</si>
  <si>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</si>
  <si>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</si>
  <si>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</si>
  <si>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</si>
  <si>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</si>
  <si>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</si>
  <si>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</si>
  <si>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</si>
  <si>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</si>
  <si>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</si>
  <si>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</si>
  <si>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</si>
  <si>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</si>
  <si>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</si>
  <si>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</si>
  <si>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</si>
  <si>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</si>
  <si>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</si>
  <si>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</si>
  <si>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</si>
  <si>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</si>
  <si>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</si>
  <si>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</si>
  <si>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</si>
  <si>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</si>
  <si>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</si>
  <si>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</si>
  <si>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</si>
  <si>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</si>
  <si>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</si>
  <si>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</si>
  <si>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</si>
  <si>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</si>
  <si>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</si>
  <si>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</si>
  <si>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</si>
  <si>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</si>
  <si>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</si>
  <si>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</si>
  <si>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</si>
  <si>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</si>
  <si>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</si>
  <si>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</si>
  <si>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</si>
  <si>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</si>
  <si>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</si>
  <si>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</si>
  <si>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</si>
  <si>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</si>
  <si>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</si>
  <si>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</si>
  <si>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</si>
  <si>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</si>
  <si>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</si>
  <si>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</si>
  <si>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</si>
  <si>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</si>
  <si>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</si>
  <si>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</si>
  <si>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</si>
  <si>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</si>
  <si>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</si>
  <si>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</si>
  <si>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</si>
  <si>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</si>
  <si>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</si>
  <si>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</si>
  <si>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</si>
  <si>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</si>
  <si>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</si>
  <si>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</si>
  <si>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</si>
  <si>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</si>
  <si>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</si>
  <si>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</si>
  <si>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</si>
  <si>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</si>
  <si>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</si>
  <si>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</si>
  <si>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</si>
  <si>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</si>
  <si>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</si>
  <si>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</si>
  <si>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</si>
  <si>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</si>
  <si>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</si>
  <si>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</si>
  <si>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</si>
  <si>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</si>
  <si>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</si>
  <si>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</si>
  <si>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</si>
  <si>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</si>
  <si>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</si>
  <si>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</si>
  <si>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</si>
  <si>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</si>
  <si>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</si>
  <si>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</si>
  <si>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</si>
  <si>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</si>
  <si>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</si>
  <si>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</si>
  <si>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</si>
  <si>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</si>
  <si>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</si>
  <si>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</si>
  <si>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</si>
  <si>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</si>
  <si>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</si>
  <si>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</si>
  <si>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</si>
  <si>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</si>
  <si>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</si>
  <si>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</si>
  <si>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</si>
  <si>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</si>
  <si>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</si>
  <si>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</si>
  <si>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</si>
  <si>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</si>
  <si>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</si>
  <si>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</si>
  <si>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</si>
  <si>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</si>
  <si>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</si>
  <si>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</si>
  <si>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</si>
  <si>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</si>
  <si>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</si>
  <si>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</si>
  <si>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</si>
  <si>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</si>
  <si>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</si>
  <si>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</si>
  <si>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</si>
  <si>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</si>
  <si>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</si>
  <si>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</si>
  <si>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</si>
  <si>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</si>
  <si>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</si>
  <si>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</si>
  <si>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</si>
  <si>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</si>
  <si>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</si>
  <si>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</si>
  <si>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</si>
  <si>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</si>
  <si>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</si>
  <si>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</si>
  <si>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</si>
  <si>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</si>
  <si>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</si>
  <si>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</si>
  <si>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</si>
  <si>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</si>
  <si>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</si>
  <si>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</si>
  <si>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</si>
  <si>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</si>
  <si>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</si>
  <si>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</si>
  <si>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</si>
  <si>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</si>
  <si>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</si>
  <si>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</si>
  <si>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</si>
  <si>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</si>
  <si>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</si>
  <si>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</si>
  <si>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</si>
  <si>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</si>
  <si>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</si>
  <si>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</si>
  <si>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</si>
  <si>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</si>
  <si>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</si>
  <si>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</si>
  <si>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</si>
  <si>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</si>
  <si>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</si>
  <si>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</si>
  <si>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</si>
  <si>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</si>
  <si>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</si>
  <si>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</si>
  <si>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</si>
  <si>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</si>
  <si>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</si>
  <si>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</si>
  <si>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</si>
  <si>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</si>
  <si>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</si>
  <si>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</si>
  <si>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</si>
  <si>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</si>
  <si>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</si>
  <si>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</si>
  <si>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</si>
  <si>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</si>
  <si>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</si>
  <si>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</si>
  <si>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</si>
  <si>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</si>
  <si>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</si>
  <si>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</si>
  <si>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</si>
  <si>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</si>
  <si>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</si>
  <si>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</si>
  <si>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</si>
  <si>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</si>
  <si>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</si>
  <si>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</si>
  <si>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</si>
  <si>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</si>
  <si>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</si>
  <si>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</si>
  <si>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</si>
  <si>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</si>
  <si>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</si>
  <si>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</si>
  <si>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</si>
  <si>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</si>
  <si>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</si>
  <si>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</si>
  <si>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</si>
  <si>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</si>
  <si>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</si>
  <si>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</si>
  <si>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</si>
  <si>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</si>
  <si>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</si>
  <si>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</si>
  <si>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</si>
  <si>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</si>
  <si>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</si>
  <si>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</si>
  <si>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</si>
  <si>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</si>
  <si>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</si>
  <si>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</si>
  <si>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</si>
  <si>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</si>
  <si>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</si>
  <si>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</si>
  <si>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</si>
  <si>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</si>
  <si>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</si>
  <si>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</si>
  <si>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</si>
  <si>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</si>
  <si>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</si>
  <si>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</si>
  <si>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</si>
  <si>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</si>
  <si>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</si>
  <si>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</si>
  <si>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</si>
  <si>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</si>
  <si>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</si>
  <si>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</si>
  <si>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</si>
  <si>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</si>
  <si>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</si>
  <si>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</si>
  <si>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</si>
  <si>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</si>
  <si>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</si>
  <si>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</si>
  <si>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</si>
  <si>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</si>
  <si>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</si>
  <si>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</si>
  <si>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</si>
  <si>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</si>
  <si>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</si>
  <si>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</si>
  <si>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</si>
  <si>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</si>
  <si>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</si>
  <si>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</si>
  <si>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</si>
  <si>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</si>
  <si>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</si>
  <si>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</si>
  <si>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</si>
  <si>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</si>
  <si>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</si>
  <si>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</si>
  <si>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</si>
  <si>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</si>
  <si>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</si>
  <si>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</si>
  <si>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</si>
  <si>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</si>
  <si>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</si>
  <si>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</si>
  <si>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</si>
  <si>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</si>
  <si>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</si>
  <si>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</si>
  <si>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</si>
  <si>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</si>
  <si>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</si>
  <si>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</si>
  <si>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</si>
  <si>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</si>
  <si>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</si>
  <si>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</si>
  <si>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</si>
  <si>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</si>
  <si>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</si>
  <si>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</si>
  <si>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</si>
  <si>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</si>
  <si>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</si>
  <si>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</si>
  <si>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</si>
  <si>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</si>
  <si>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</si>
  <si>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</si>
  <si>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</si>
  <si>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</si>
  <si>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</si>
  <si>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</si>
  <si>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</si>
  <si>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</si>
  <si>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</si>
  <si>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</si>
  <si>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</si>
  <si>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</si>
  <si>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</si>
  <si>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</si>
  <si>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</si>
  <si>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</si>
  <si>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</si>
  <si>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</si>
  <si>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</si>
  <si>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</si>
  <si>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</si>
  <si>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</si>
  <si>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</si>
  <si>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</si>
  <si>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</si>
  <si>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</si>
  <si>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</si>
  <si>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</si>
  <si>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</si>
  <si>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</si>
  <si>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</si>
  <si>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</si>
  <si>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</si>
  <si>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</si>
  <si>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</si>
  <si>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</si>
  <si>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</si>
  <si>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</si>
  <si>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</si>
  <si>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</si>
  <si>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</si>
  <si>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</si>
  <si>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</si>
  <si>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</si>
  <si>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</si>
  <si>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</si>
  <si>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</si>
  <si>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</si>
  <si>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</si>
  <si>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</si>
  <si>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</si>
  <si>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</si>
  <si>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</si>
  <si>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</si>
  <si>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</si>
  <si>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</si>
  <si>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</si>
  <si>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</si>
  <si>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</si>
  <si>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</si>
  <si>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</si>
  <si>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</si>
  <si>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</si>
  <si>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</si>
  <si>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</si>
  <si>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</si>
  <si>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</si>
  <si>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</si>
  <si>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</si>
  <si>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</si>
  <si>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</si>
  <si>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</si>
  <si>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</si>
  <si>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</si>
  <si>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</si>
  <si>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</si>
  <si>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</si>
  <si>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</si>
  <si>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</si>
  <si>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</si>
  <si>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</si>
  <si>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</si>
  <si>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</si>
  <si>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</si>
  <si>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</si>
  <si>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</si>
  <si>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</si>
  <si>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</si>
  <si>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</si>
  <si>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</si>
  <si>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</si>
  <si>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</si>
  <si>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</si>
  <si>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</si>
  <si>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</si>
  <si>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</si>
  <si>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</si>
  <si>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</si>
  <si>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</si>
  <si>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</si>
  <si>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</si>
  <si>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</si>
  <si>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</si>
  <si>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</si>
  <si>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</si>
  <si>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</si>
  <si>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</si>
  <si>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</si>
  <si>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</si>
  <si>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</si>
  <si>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</si>
  <si>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</si>
  <si>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</si>
  <si>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</si>
  <si>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</si>
  <si>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</si>
  <si>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</si>
  <si>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</si>
  <si>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</si>
  <si>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</si>
  <si>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</si>
  <si>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</si>
  <si>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</si>
  <si>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</si>
  <si>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</si>
  <si>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</si>
  <si>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</si>
  <si>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</si>
  <si>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</si>
  <si>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</si>
  <si>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</si>
  <si>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</si>
  <si>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</si>
  <si>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</si>
  <si>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</si>
  <si>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</si>
  <si>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</si>
  <si>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</si>
  <si>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</si>
  <si>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</si>
  <si>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</si>
  <si>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</si>
  <si>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</si>
  <si>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</si>
  <si>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</si>
  <si>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</si>
  <si>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</si>
  <si>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</si>
  <si>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</si>
  <si>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</si>
  <si>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</si>
  <si>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</si>
  <si>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</si>
  <si>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</si>
  <si>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</si>
  <si>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</si>
  <si>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</si>
  <si>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</si>
  <si>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</si>
  <si>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</si>
  <si>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</si>
  <si>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</si>
  <si>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</si>
  <si>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</si>
  <si>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</si>
  <si>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</si>
  <si>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</si>
  <si>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</si>
  <si>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</si>
  <si>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</si>
  <si>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</si>
  <si>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</si>
  <si>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</si>
  <si>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</si>
  <si>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</si>
  <si>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</si>
  <si>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</si>
  <si>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</si>
  <si>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</si>
  <si>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</si>
  <si>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</si>
  <si>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</si>
  <si>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</si>
  <si>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</si>
  <si>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</si>
  <si>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</si>
  <si>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</si>
  <si>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</si>
  <si>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</si>
  <si>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</si>
  <si>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</si>
  <si>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</si>
  <si>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</si>
  <si>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</si>
  <si>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</si>
  <si>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</si>
  <si>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</si>
  <si>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</si>
  <si>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</si>
  <si>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</si>
  <si>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</si>
  <si>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</si>
  <si>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</si>
  <si>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</si>
  <si>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</si>
  <si>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</si>
  <si>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</si>
  <si>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</si>
  <si>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</si>
  <si>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</si>
  <si>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</si>
  <si>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</si>
  <si>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</si>
  <si>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</si>
  <si>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</si>
  <si>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</si>
  <si>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</si>
  <si>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</si>
  <si>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</si>
  <si>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</si>
  <si>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</si>
  <si>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</si>
  <si>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</si>
  <si>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</si>
  <si>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</si>
  <si>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</si>
  <si>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</si>
  <si>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</si>
  <si>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</si>
  <si>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</si>
  <si>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</si>
  <si>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</si>
  <si>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</si>
  <si>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</si>
  <si>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</si>
  <si>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</si>
  <si>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</si>
  <si>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</si>
  <si>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</si>
  <si>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</si>
  <si>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</si>
  <si>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</si>
  <si>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</si>
  <si>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</si>
  <si>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</si>
  <si>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</si>
  <si>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</si>
  <si>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</si>
  <si>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</si>
  <si>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</si>
  <si>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</si>
  <si>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</si>
  <si>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</si>
  <si>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</si>
  <si>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</si>
  <si>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</si>
  <si>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</si>
  <si>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</si>
  <si>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</si>
  <si>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</si>
  <si>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</si>
  <si>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</si>
  <si>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</si>
  <si>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</si>
  <si>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</si>
  <si>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</si>
  <si>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</si>
  <si>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</si>
  <si>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</si>
  <si>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</si>
  <si>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</si>
  <si>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</si>
  <si>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</si>
  <si>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</si>
  <si>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</si>
  <si>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</si>
  <si>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</si>
  <si>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</si>
  <si>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</si>
  <si>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</si>
  <si>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</si>
  <si>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</si>
  <si>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</si>
  <si>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</si>
  <si>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</si>
  <si>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</si>
  <si>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</si>
  <si>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</si>
  <si>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</si>
  <si>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</si>
  <si>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</si>
  <si>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</si>
  <si>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</si>
  <si>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</si>
  <si>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</si>
  <si>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</si>
  <si>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</si>
  <si>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</si>
  <si>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</si>
  <si>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</si>
  <si>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</si>
  <si>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</si>
  <si>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</si>
  <si>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</si>
  <si>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</si>
  <si>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</si>
  <si>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</si>
  <si>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</si>
  <si>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</si>
  <si>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</si>
  <si>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</si>
  <si>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</si>
  <si>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</si>
  <si>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</si>
  <si>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</si>
  <si>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</si>
  <si>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</si>
  <si>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</si>
  <si>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</si>
  <si>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</si>
  <si>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</si>
  <si>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</si>
  <si>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</si>
  <si>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</si>
  <si>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</si>
  <si>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</si>
  <si>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</si>
  <si>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</si>
  <si>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</si>
  <si>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</si>
  <si>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</si>
  <si>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</si>
  <si>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</si>
  <si>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</si>
  <si>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</si>
  <si>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</si>
  <si>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</si>
  <si>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</si>
  <si>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</si>
  <si>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</si>
  <si>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</si>
  <si>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</si>
  <si>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</si>
  <si>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</si>
  <si>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</si>
  <si>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</si>
  <si>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</si>
  <si>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</si>
  <si>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</si>
  <si>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</si>
  <si>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</si>
  <si>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</si>
  <si>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</si>
  <si>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</si>
  <si>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</si>
  <si>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</si>
  <si>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</si>
  <si>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</si>
  <si>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</si>
  <si>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</si>
  <si>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</si>
  <si>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</si>
  <si>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</si>
  <si>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</si>
  <si>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</si>
  <si>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</si>
  <si>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</si>
  <si>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</si>
  <si>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</si>
  <si>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</si>
  <si>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</si>
  <si>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</si>
  <si>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</si>
  <si>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</si>
  <si>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</si>
  <si>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</si>
  <si>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</si>
  <si>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</si>
  <si>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</si>
  <si>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</si>
  <si>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</si>
  <si>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</si>
  <si>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</si>
  <si>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</si>
  <si>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</si>
  <si>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</si>
  <si>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</si>
  <si>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</si>
  <si>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</si>
  <si>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</si>
  <si>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</si>
  <si>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</si>
  <si>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</si>
  <si>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</si>
  <si>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</si>
  <si>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</si>
  <si>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</si>
  <si>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</si>
  <si>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</si>
  <si>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</si>
  <si>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</si>
  <si>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</si>
  <si>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</si>
  <si>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</si>
  <si>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</si>
  <si>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</si>
  <si>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</si>
  <si>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</si>
  <si>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</si>
  <si>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</si>
  <si>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</si>
  <si>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</si>
  <si>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</si>
  <si>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</si>
  <si>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</si>
  <si>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</si>
  <si>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</si>
  <si>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</si>
  <si>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</si>
  <si>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</si>
  <si>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</si>
  <si>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</si>
  <si>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</si>
  <si>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</si>
  <si>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</si>
  <si>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</si>
  <si>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</si>
  <si>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</si>
  <si>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</si>
  <si>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</si>
  <si>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</si>
  <si>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</si>
  <si>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</si>
  <si>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</si>
  <si>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</si>
  <si>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</si>
  <si>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</si>
  <si>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</si>
  <si>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</si>
  <si>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</si>
  <si>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</si>
  <si>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</si>
  <si>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</si>
  <si>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</si>
  <si>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</si>
  <si>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</si>
  <si>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</si>
  <si>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</si>
  <si>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</si>
  <si>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</si>
  <si>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</si>
  <si>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</si>
  <si>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</si>
  <si>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</si>
  <si>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</si>
  <si>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</si>
  <si>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</si>
  <si>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</si>
  <si>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</si>
  <si>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</si>
  <si>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</si>
  <si>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</si>
  <si>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</si>
  <si>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</si>
  <si>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</si>
  <si>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</si>
  <si>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</si>
  <si>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</si>
  <si>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</si>
  <si>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</si>
  <si>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</si>
  <si>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</si>
  <si>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</si>
  <si>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</si>
  <si>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</si>
  <si>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</si>
  <si>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</si>
  <si>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</si>
  <si>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</si>
  <si>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</si>
  <si>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</si>
  <si>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</si>
  <si>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</si>
  <si>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</si>
  <si>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</si>
  <si>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</si>
  <si>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</si>
  <si>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</si>
  <si>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</si>
  <si>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</si>
  <si>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</si>
  <si>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</si>
  <si>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</si>
  <si>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</si>
  <si>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</si>
  <si>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</si>
  <si>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</si>
  <si>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</si>
  <si>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</si>
  <si>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</si>
  <si>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</si>
  <si>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</si>
  <si>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</si>
  <si>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</si>
  <si>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</si>
  <si>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</si>
  <si>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</si>
  <si>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</si>
  <si>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</si>
  <si>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</si>
  <si>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</si>
  <si>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</si>
  <si>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</si>
  <si>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</si>
  <si>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</si>
  <si>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</si>
  <si>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</si>
  <si>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</si>
  <si>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</si>
  <si>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</si>
  <si>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</si>
  <si>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</si>
  <si>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</si>
  <si>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</si>
  <si>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</si>
  <si>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</si>
  <si>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</si>
  <si>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</si>
  <si>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</si>
  <si>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</si>
  <si>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</si>
  <si>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</si>
  <si>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</si>
  <si>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</si>
  <si>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</si>
  <si>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</si>
  <si>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</si>
  <si>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</si>
  <si>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</si>
  <si>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</si>
  <si>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</si>
  <si>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</si>
  <si>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</si>
  <si>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</si>
  <si>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</si>
  <si>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</si>
  <si>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</si>
  <si>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</si>
  <si>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</si>
  <si>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</si>
  <si>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</si>
  <si>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</si>
  <si>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</si>
  <si>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</si>
  <si>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</si>
  <si>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</si>
  <si>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</si>
  <si>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</si>
  <si>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</si>
  <si>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</si>
  <si>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</si>
  <si>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</si>
  <si>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</si>
  <si>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</si>
  <si>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</si>
  <si>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</si>
  <si>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</si>
  <si>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</si>
  <si>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</si>
  <si>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</si>
  <si>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</si>
  <si>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</si>
  <si>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</si>
  <si>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</si>
  <si>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</si>
  <si>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</si>
  <si>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</si>
  <si>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</si>
  <si>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</si>
  <si>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</si>
  <si>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</si>
  <si>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</si>
  <si>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</si>
  <si>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</si>
  <si>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</si>
  <si>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</si>
  <si>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</si>
  <si>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</si>
  <si>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</si>
  <si>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</si>
  <si>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</si>
  <si>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</si>
  <si>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</si>
  <si>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</si>
  <si>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</si>
  <si>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</si>
  <si>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</si>
  <si>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</si>
  <si>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</si>
  <si>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</si>
  <si>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</si>
  <si>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</si>
  <si>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</si>
  <si>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</si>
  <si>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</si>
  <si>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</si>
  <si>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</si>
  <si>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</si>
  <si>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</si>
  <si>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</si>
  <si>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</si>
  <si>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</si>
  <si>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</si>
  <si>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</si>
  <si>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</si>
  <si>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</si>
  <si>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</si>
  <si>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</si>
  <si>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</si>
  <si>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</si>
  <si>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</si>
  <si>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</si>
  <si>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</si>
  <si>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</si>
  <si>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</si>
  <si>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</si>
  <si>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</si>
  <si>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</si>
  <si>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</si>
  <si>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</si>
  <si>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</si>
  <si>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</si>
  <si>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</si>
  <si>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</si>
  <si>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</si>
  <si>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</si>
  <si>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</si>
  <si>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</si>
  <si>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</si>
  <si>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</si>
  <si>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</si>
  <si>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</si>
  <si>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</si>
  <si>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</si>
  <si>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</si>
  <si>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</si>
  <si>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</si>
  <si>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</si>
  <si>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</si>
  <si>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</si>
  <si>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</si>
  <si>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</si>
  <si>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</si>
  <si>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</si>
  <si>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</si>
  <si>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</si>
  <si>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</si>
  <si>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</si>
  <si>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</si>
  <si>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</si>
  <si>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</si>
  <si>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</si>
  <si>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</si>
  <si>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</si>
  <si>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</si>
  <si>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</si>
  <si>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</si>
  <si>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</si>
  <si>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</si>
  <si>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</si>
  <si>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</si>
  <si>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</si>
  <si>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</si>
  <si>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</si>
  <si>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</si>
  <si>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</si>
  <si>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</si>
  <si>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</si>
  <si>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</si>
  <si>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</si>
  <si>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</si>
  <si>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</si>
  <si>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</si>
  <si>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</si>
  <si>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</si>
  <si>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</si>
  <si>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</si>
  <si>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</si>
  <si>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</si>
  <si>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</si>
  <si>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</si>
  <si>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</si>
  <si>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</si>
  <si>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</si>
  <si>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</si>
  <si>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</si>
  <si>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</si>
  <si>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</si>
  <si>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</si>
  <si>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</si>
  <si>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</si>
  <si>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</si>
  <si>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</si>
  <si>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</si>
  <si>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</si>
  <si>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</si>
  <si>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</si>
  <si>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</si>
  <si>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</si>
  <si>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</si>
  <si>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</si>
  <si>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</si>
  <si>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</si>
  <si>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</si>
  <si>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</si>
  <si>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</si>
  <si>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</si>
  <si>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</si>
  <si>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</si>
  <si>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</si>
  <si>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</si>
  <si>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</si>
  <si>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</si>
  <si>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</si>
  <si>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</si>
  <si>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</si>
  <si>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</si>
  <si>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</si>
  <si>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</si>
  <si>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</si>
  <si>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</si>
  <si>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</si>
  <si>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</si>
  <si>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</si>
  <si>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</si>
  <si>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</si>
  <si>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</si>
  <si>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</si>
  <si>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</si>
  <si>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</si>
  <si>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</si>
  <si>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</si>
  <si>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</si>
  <si>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</si>
  <si>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</si>
  <si>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</si>
  <si>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</si>
  <si>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</si>
  <si>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</si>
  <si>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</si>
  <si>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</si>
  <si>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</si>
  <si>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</si>
  <si>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</si>
  <si>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</si>
  <si>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</si>
  <si>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</si>
  <si>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</si>
  <si>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</si>
  <si>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</si>
  <si>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</si>
  <si>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</si>
  <si>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</si>
  <si>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</si>
  <si>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</si>
  <si>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</si>
  <si>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</si>
  <si>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</si>
  <si>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</si>
  <si>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</si>
  <si>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</si>
  <si>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</si>
  <si>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</si>
  <si>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</si>
  <si>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</si>
  <si>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</si>
  <si>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</si>
  <si>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</si>
  <si>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</si>
  <si>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</si>
  <si>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</si>
  <si>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</si>
  <si>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</si>
  <si>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</si>
  <si>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</si>
  <si>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</si>
  <si>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</si>
  <si>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</si>
  <si>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</si>
  <si>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</si>
  <si>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</si>
  <si>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</si>
  <si>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</si>
  <si>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</si>
  <si>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</si>
  <si>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</si>
  <si>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</si>
  <si>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</si>
  <si>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</si>
  <si>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</si>
  <si>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</si>
  <si>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</si>
  <si>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</si>
  <si>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</si>
  <si>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</si>
  <si>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</si>
  <si>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</si>
  <si>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</si>
  <si>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</si>
  <si>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</si>
  <si>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</si>
  <si>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</si>
  <si>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</si>
  <si>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</si>
  <si>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</si>
  <si>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</si>
  <si>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</si>
  <si>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</si>
  <si>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</si>
  <si>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</si>
  <si>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</si>
  <si>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</si>
  <si>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</si>
  <si>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</si>
  <si>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</si>
  <si>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</si>
  <si>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</si>
  <si>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</si>
  <si>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</si>
  <si>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</si>
  <si>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</si>
  <si>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</si>
  <si>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</si>
  <si>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</si>
  <si>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</si>
  <si>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</si>
  <si>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</si>
  <si>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</si>
  <si>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</si>
  <si>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</si>
  <si>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</si>
  <si>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</si>
  <si>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</si>
  <si>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</si>
  <si>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</si>
  <si>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</si>
  <si>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</si>
  <si>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</si>
  <si>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</si>
  <si>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</si>
  <si>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</si>
  <si>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</si>
  <si>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</si>
  <si>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</si>
  <si>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</si>
  <si>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</si>
  <si>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</si>
  <si>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</si>
  <si>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</si>
  <si>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</si>
  <si>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</si>
  <si>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</si>
  <si>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</si>
  <si>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</si>
  <si>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</si>
  <si>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</si>
  <si>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</si>
  <si>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</si>
  <si>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</si>
  <si>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</si>
  <si>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</si>
  <si>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</si>
  <si>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</si>
  <si>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</si>
  <si>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</si>
  <si>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</si>
  <si>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</si>
  <si>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</si>
  <si>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</si>
  <si>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</si>
  <si>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</si>
  <si>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</si>
  <si>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</si>
  <si>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</si>
  <si>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</si>
  <si>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</si>
  <si>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</si>
  <si>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</si>
  <si>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</si>
  <si>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</si>
  <si>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</si>
  <si>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</si>
  <si>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</si>
  <si>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</si>
  <si>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</si>
  <si>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</si>
  <si>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</si>
  <si>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</si>
  <si>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</si>
  <si>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</si>
  <si>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</si>
  <si>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</si>
  <si>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</si>
  <si>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</si>
  <si>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</si>
  <si>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</si>
  <si>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</si>
  <si>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</si>
  <si>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</si>
  <si>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</si>
  <si>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</si>
  <si>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</si>
  <si>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</si>
  <si>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</si>
  <si>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</si>
  <si>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</si>
  <si>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</si>
  <si>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</si>
  <si>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</si>
  <si>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</si>
  <si>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</si>
  <si>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</si>
  <si>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</si>
  <si>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</si>
  <si>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</si>
  <si>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</si>
  <si>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</si>
  <si>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</si>
  <si>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</si>
  <si>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</si>
  <si>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</si>
  <si>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</si>
  <si>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</si>
  <si>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</si>
  <si>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</si>
  <si>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</si>
  <si>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</si>
  <si>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</si>
  <si>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</si>
  <si>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</si>
  <si>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</si>
  <si>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</si>
  <si>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</si>
  <si>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</si>
  <si>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</si>
  <si>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</si>
  <si>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</si>
  <si>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</si>
  <si>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</si>
  <si>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</si>
  <si>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</si>
  <si>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</si>
  <si>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</si>
  <si>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</si>
  <si>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</si>
  <si>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</si>
  <si>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</si>
  <si>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</si>
  <si>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</si>
  <si>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</si>
  <si>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</si>
  <si>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</si>
  <si>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</si>
  <si>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</si>
  <si>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</si>
  <si>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</si>
  <si>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</si>
  <si>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</si>
  <si>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</si>
  <si>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</si>
  <si>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</si>
  <si>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</si>
  <si>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</si>
  <si>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</si>
  <si>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</si>
  <si>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</si>
  <si>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</si>
  <si>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</si>
  <si>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</si>
  <si>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</si>
  <si>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</si>
  <si>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</si>
  <si>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</si>
  <si>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</si>
  <si>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</si>
  <si>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</si>
  <si>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</si>
  <si>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</si>
  <si>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</si>
  <si>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</si>
  <si>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</si>
  <si>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</si>
  <si>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</si>
  <si>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</si>
  <si>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</si>
  <si>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</si>
  <si>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</si>
  <si>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</si>
  <si>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</si>
  <si>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</si>
  <si>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</si>
  <si>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</si>
  <si>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</si>
  <si>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</si>
  <si>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</si>
  <si>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</si>
  <si>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</si>
  <si>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</si>
  <si>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</si>
  <si>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</si>
  <si>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</si>
  <si>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</si>
  <si>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</si>
  <si>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</si>
  <si>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</si>
  <si>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</si>
  <si>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</si>
  <si>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</si>
  <si>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</si>
  <si>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</si>
  <si>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</si>
  <si>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</si>
  <si>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</si>
  <si>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</si>
  <si>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</si>
  <si>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</si>
  <si>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</si>
  <si>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</si>
  <si>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</si>
  <si>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</si>
  <si>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</si>
  <si>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</si>
  <si>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</si>
  <si>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</si>
  <si>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</si>
  <si>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</si>
  <si>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</si>
  <si>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</si>
  <si>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</si>
  <si>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</si>
  <si>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</si>
  <si>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</si>
  <si>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</si>
  <si>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</si>
  <si>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</si>
  <si>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</si>
  <si>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</si>
  <si>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</si>
  <si>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</si>
  <si>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</si>
  <si>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</si>
  <si>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</si>
  <si>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</si>
  <si>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</si>
  <si>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</si>
  <si>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</si>
  <si>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</si>
  <si>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</si>
  <si>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</si>
  <si>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</si>
  <si>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</si>
  <si>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</si>
  <si>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</si>
  <si>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</si>
  <si>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</si>
  <si>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</si>
  <si>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</si>
  <si>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</si>
  <si>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</si>
  <si>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</si>
  <si>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</si>
  <si>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</si>
  <si>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</si>
  <si>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</si>
  <si>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</si>
  <si>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</si>
  <si>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</si>
  <si>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</si>
  <si>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</si>
  <si>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</si>
  <si>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</si>
  <si>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</si>
  <si>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</si>
  <si>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</si>
  <si>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</si>
  <si>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</si>
  <si>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</si>
  <si>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</si>
  <si>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</si>
  <si>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</si>
  <si>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</si>
  <si>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</si>
  <si>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</si>
  <si>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</si>
  <si>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</si>
  <si>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</si>
  <si>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</si>
  <si>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</si>
  <si>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</si>
  <si>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</si>
  <si>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</si>
  <si>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</si>
  <si>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</si>
  <si>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</si>
  <si>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</si>
  <si>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</si>
  <si>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</si>
  <si>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</si>
  <si>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</si>
  <si>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</si>
  <si>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</si>
  <si>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</si>
  <si>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</si>
  <si>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</si>
  <si>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</si>
  <si>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</si>
  <si>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</si>
  <si>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</si>
  <si>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</si>
  <si>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</si>
  <si>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</si>
  <si>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</si>
  <si>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</si>
  <si>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</si>
  <si>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</si>
  <si>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</si>
  <si>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</si>
  <si>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</si>
  <si>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</si>
  <si>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</si>
  <si>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</si>
  <si>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</si>
  <si>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</si>
  <si>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</si>
  <si>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</si>
  <si>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</si>
  <si>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</si>
  <si>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</si>
  <si>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</si>
  <si>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</si>
  <si>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</si>
  <si>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</si>
  <si>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</si>
  <si>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</si>
  <si>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</si>
  <si>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</si>
  <si>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</si>
  <si>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</si>
  <si>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</si>
  <si>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</si>
  <si>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</si>
  <si>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</si>
  <si>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</si>
  <si>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</si>
  <si>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</si>
  <si>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</si>
  <si>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</si>
  <si>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</si>
  <si>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</si>
  <si>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</si>
  <si>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</si>
  <si>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</si>
  <si>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</si>
  <si>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</si>
  <si>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</si>
  <si>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</si>
  <si>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</si>
  <si>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</si>
  <si>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</si>
  <si>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</si>
  <si>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</si>
  <si>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</si>
  <si>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</si>
  <si>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</si>
  <si>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</si>
  <si>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</si>
  <si>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</si>
  <si>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</si>
  <si>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</si>
  <si>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</si>
  <si>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</si>
  <si>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</si>
  <si>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</si>
  <si>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</si>
  <si>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</si>
  <si>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</si>
  <si>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</si>
  <si>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</si>
  <si>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</si>
  <si>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</si>
  <si>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</si>
  <si>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</si>
  <si>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</si>
  <si>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</si>
  <si>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</si>
  <si>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</si>
  <si>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</si>
  <si>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</si>
  <si>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</si>
  <si>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</si>
  <si>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</si>
  <si>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</si>
  <si>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</si>
  <si>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</si>
  <si>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</si>
  <si>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</si>
  <si>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</si>
  <si>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</si>
  <si>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</si>
  <si>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</si>
  <si>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</si>
  <si>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</si>
  <si>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</si>
  <si>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</si>
  <si>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</si>
  <si>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</si>
  <si>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</si>
  <si>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</si>
  <si>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</si>
  <si>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</si>
  <si>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</si>
  <si>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</si>
  <si>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</si>
  <si>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</si>
  <si>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</si>
  <si>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</si>
  <si>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</si>
  <si>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</si>
  <si>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</si>
  <si>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</si>
  <si>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</si>
  <si>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</si>
  <si>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</si>
  <si>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</si>
  <si>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</si>
  <si>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</si>
  <si>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</si>
  <si>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</si>
  <si>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</si>
  <si>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</si>
  <si>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</si>
  <si>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</si>
  <si>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</si>
  <si>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</si>
  <si>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</si>
  <si>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</si>
  <si>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</si>
  <si>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</si>
  <si>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</si>
  <si>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</si>
  <si>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</si>
  <si>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</si>
  <si>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</si>
  <si>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</si>
  <si>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</si>
  <si>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</si>
  <si>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</si>
  <si>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</si>
  <si>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</si>
  <si>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</si>
  <si>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</si>
  <si>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</si>
  <si>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</si>
  <si>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</si>
  <si>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</si>
  <si>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</si>
  <si>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</si>
  <si>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</si>
  <si>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</si>
  <si>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</si>
  <si>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</si>
  <si>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</si>
  <si>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</si>
  <si>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</si>
  <si>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</si>
  <si>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</si>
  <si>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</si>
  <si>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</si>
  <si>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</si>
  <si>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</si>
  <si>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</si>
  <si>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</si>
  <si>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</si>
  <si>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</si>
  <si>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</si>
  <si>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</si>
  <si>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</si>
  <si>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</si>
  <si>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</si>
  <si>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</si>
  <si>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</si>
  <si>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</si>
  <si>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</si>
  <si>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</si>
  <si>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</si>
  <si>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</si>
  <si>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</si>
  <si>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</si>
  <si>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</si>
  <si>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</si>
  <si>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</si>
  <si>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</si>
  <si>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</si>
  <si>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</si>
  <si>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</si>
  <si>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</si>
  <si>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</si>
  <si>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</si>
  <si>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</si>
  <si>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</si>
  <si>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</si>
  <si>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</si>
  <si>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</si>
  <si>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</si>
  <si>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</si>
  <si>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</si>
  <si>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</si>
  <si>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</si>
  <si>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</si>
  <si>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</si>
  <si>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</si>
  <si>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</si>
  <si>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</si>
  <si>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</si>
  <si>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</si>
  <si>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</si>
  <si>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</si>
  <si>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</si>
  <si>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</si>
  <si>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</si>
  <si>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</si>
  <si>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</si>
  <si>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</si>
  <si>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</si>
  <si>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</si>
  <si>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</si>
  <si>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</si>
  <si>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</si>
  <si>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</si>
  <si>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</si>
  <si>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</si>
  <si>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</si>
  <si>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</si>
  <si>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</si>
  <si>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</si>
  <si>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</si>
  <si>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</si>
  <si>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</si>
  <si>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</si>
  <si>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</si>
  <si>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</si>
  <si>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</si>
  <si>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</si>
  <si>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</si>
  <si>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</si>
  <si>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</si>
  <si>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</si>
  <si>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</si>
  <si>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</si>
  <si>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</si>
  <si>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</si>
  <si>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</si>
  <si>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</si>
  <si>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</si>
  <si>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</si>
  <si>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</si>
  <si>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</si>
  <si>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</si>
  <si>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</si>
  <si>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</si>
  <si>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</si>
  <si>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</si>
  <si>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</si>
  <si>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</si>
  <si>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</si>
  <si>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</si>
  <si>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</si>
  <si>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</si>
  <si>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</si>
  <si>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</si>
  <si>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</si>
  <si>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</si>
  <si>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</si>
  <si>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</si>
  <si>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</si>
  <si>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</si>
  <si>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</si>
  <si>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</si>
  <si>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</si>
  <si>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</si>
  <si>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</si>
  <si>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</si>
  <si>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</si>
  <si>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</si>
  <si>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</si>
  <si>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</si>
  <si>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</si>
  <si>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</si>
  <si>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</si>
  <si>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</si>
  <si>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</si>
  <si>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</si>
  <si>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</si>
  <si>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</si>
  <si>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</si>
  <si>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</si>
  <si>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</si>
  <si>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</si>
  <si>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</si>
  <si>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</si>
  <si>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</si>
  <si>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</si>
  <si>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</si>
  <si>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</si>
  <si>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</si>
  <si>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</si>
  <si>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</si>
  <si>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</si>
  <si>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</si>
  <si>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</si>
  <si>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</si>
  <si>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</si>
  <si>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</si>
  <si>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</si>
  <si>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</si>
  <si>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</si>
  <si>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</si>
  <si>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</si>
  <si>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</si>
  <si>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</si>
  <si>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</si>
  <si>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</si>
  <si>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</si>
  <si>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</si>
  <si>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</si>
  <si>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</si>
  <si>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</si>
  <si>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</si>
  <si>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</si>
  <si>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</si>
  <si>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</si>
  <si>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</si>
  <si>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</si>
  <si>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</si>
  <si>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</si>
  <si>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</si>
  <si>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</si>
  <si>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</si>
  <si>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</si>
  <si>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</si>
  <si>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</si>
  <si>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</si>
  <si>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</si>
  <si>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</si>
  <si>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</si>
  <si>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</si>
  <si>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</si>
  <si>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</si>
  <si>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</si>
  <si>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</si>
  <si>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</si>
  <si>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</si>
  <si>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</si>
  <si>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</si>
  <si>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</si>
  <si>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</si>
  <si>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</si>
  <si>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</si>
  <si>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</si>
  <si>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</si>
  <si>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</si>
  <si>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</si>
  <si>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</si>
  <si>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</si>
  <si>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</si>
  <si>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</si>
  <si>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</si>
  <si>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</si>
  <si>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</si>
  <si>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</si>
  <si>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</si>
  <si>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</si>
  <si>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</si>
  <si>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</si>
  <si>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</si>
  <si>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</si>
  <si>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</si>
  <si>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</si>
  <si>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</si>
  <si>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</si>
  <si>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</si>
  <si>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</si>
  <si>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</si>
  <si>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</si>
  <si>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</si>
  <si>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</si>
  <si>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</si>
  <si>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</si>
  <si>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</si>
  <si>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</si>
  <si>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</si>
  <si>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</si>
  <si>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</si>
  <si>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</si>
  <si>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</si>
  <si>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</si>
  <si>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</si>
  <si>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</si>
  <si>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</si>
  <si>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</si>
  <si>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</si>
  <si>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</si>
  <si>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</si>
  <si>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</si>
  <si>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</si>
  <si>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</si>
  <si>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</si>
  <si>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</si>
  <si>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</si>
  <si>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</si>
  <si>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</si>
  <si>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</si>
  <si>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</si>
  <si>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</si>
  <si>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</si>
  <si>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</si>
  <si>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</si>
  <si>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</si>
  <si>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</si>
  <si>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</si>
  <si>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</si>
  <si>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</si>
  <si>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</si>
  <si>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</si>
  <si>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</si>
  <si>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</si>
  <si>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</si>
  <si>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</si>
  <si>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</si>
  <si>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</si>
  <si>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</si>
  <si>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</si>
  <si>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</si>
  <si>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</si>
  <si>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</si>
  <si>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</si>
  <si>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</si>
  <si>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</si>
  <si>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</si>
  <si>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</si>
  <si>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</si>
  <si>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</si>
  <si>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</si>
  <si>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</si>
  <si>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</si>
  <si>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</si>
  <si>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</si>
  <si>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</si>
  <si>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</si>
  <si>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</si>
  <si>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</si>
  <si>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</si>
  <si>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</si>
  <si>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</si>
  <si>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</si>
  <si>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</si>
  <si>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</si>
  <si>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</si>
  <si>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</si>
  <si>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</si>
  <si>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</si>
  <si>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</si>
  <si>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</si>
  <si>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</si>
  <si>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</si>
  <si>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</si>
  <si>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</si>
  <si>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</si>
  <si>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</si>
  <si>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</si>
  <si>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</si>
  <si>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</si>
  <si>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</si>
  <si>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</si>
  <si>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</si>
  <si>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</si>
  <si>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</si>
  <si>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</si>
  <si>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</si>
  <si>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</si>
  <si>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</si>
  <si>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</si>
  <si>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</si>
  <si>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</si>
  <si>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</si>
  <si>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</si>
  <si>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</si>
  <si>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</si>
  <si>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</si>
  <si>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</si>
  <si>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</si>
  <si>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</si>
  <si>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</si>
  <si>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</si>
  <si>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</si>
  <si>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</si>
  <si>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</si>
  <si>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</si>
  <si>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</si>
  <si>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</si>
  <si>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</si>
  <si>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</si>
  <si>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</si>
  <si>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</si>
  <si>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</si>
  <si>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</si>
  <si>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</si>
  <si>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</si>
  <si>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</si>
  <si>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</si>
  <si>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</si>
  <si>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</si>
  <si>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</si>
  <si>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</si>
  <si>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</si>
  <si>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</si>
  <si>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</si>
  <si>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</si>
  <si>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</si>
  <si>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</si>
  <si>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</si>
  <si>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</si>
  <si>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</si>
  <si>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</si>
  <si>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</si>
  <si>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</si>
  <si>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</si>
  <si>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</si>
  <si>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</si>
  <si>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</si>
  <si>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</si>
  <si>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</si>
  <si>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</si>
  <si>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</si>
  <si>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</si>
  <si>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</si>
  <si>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</si>
  <si>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</si>
  <si>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</si>
  <si>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</si>
  <si>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</si>
  <si>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</si>
  <si>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</si>
  <si>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</si>
  <si>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</si>
  <si>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</si>
  <si>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</si>
  <si>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</si>
  <si>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</si>
  <si>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</si>
  <si>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</si>
  <si>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</si>
  <si>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</si>
  <si>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</si>
  <si>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</si>
  <si>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</si>
  <si>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</si>
  <si>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</si>
  <si>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</si>
  <si>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</si>
  <si>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</si>
  <si>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</si>
  <si>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</si>
  <si>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</si>
  <si>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</si>
  <si>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</si>
  <si>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</si>
  <si>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</si>
  <si>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</si>
  <si>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</si>
  <si>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</si>
  <si>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</si>
  <si>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</si>
  <si>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</si>
  <si>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</si>
  <si>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</si>
  <si>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</si>
  <si>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</si>
  <si>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</si>
  <si>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</si>
  <si>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</si>
  <si>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</si>
  <si>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</si>
  <si>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</si>
  <si>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</si>
  <si>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</si>
  <si>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</si>
  <si>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</si>
  <si>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</si>
  <si>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</si>
  <si>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</si>
  <si>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</si>
  <si>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</si>
  <si>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</si>
  <si>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</si>
  <si>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</si>
  <si>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</si>
  <si>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</si>
  <si>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</si>
  <si>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</si>
  <si>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</si>
  <si>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</si>
  <si>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</si>
  <si>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</si>
  <si>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</si>
  <si>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</si>
  <si>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</si>
  <si>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</si>
  <si>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</si>
  <si>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</si>
  <si>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</si>
  <si>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</si>
  <si>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</si>
  <si>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</si>
  <si>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</si>
  <si>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</si>
  <si>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</si>
  <si>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</si>
  <si>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</si>
  <si>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</si>
  <si>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</si>
  <si>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</si>
  <si>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</si>
  <si>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</si>
  <si>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</si>
  <si>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</si>
  <si>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</si>
  <si>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</si>
  <si>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</si>
  <si>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</si>
  <si>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</si>
  <si>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</si>
  <si>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</si>
  <si>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</si>
  <si>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</si>
  <si>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</si>
  <si>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</si>
  <si>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</si>
  <si>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</si>
  <si>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</si>
  <si>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</si>
  <si>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</si>
  <si>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</si>
  <si>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</si>
  <si>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</si>
  <si>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</si>
  <si>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</si>
  <si>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</si>
  <si>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</si>
  <si>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</si>
  <si>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</si>
  <si>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</si>
  <si>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</si>
  <si>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</si>
  <si>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</si>
  <si>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</si>
  <si>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</si>
  <si>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</si>
  <si>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</si>
  <si>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</si>
  <si>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</si>
  <si>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</si>
  <si>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</si>
  <si>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</si>
  <si>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</si>
  <si>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</si>
  <si>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</si>
  <si>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</si>
  <si>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</si>
  <si>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</si>
  <si>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</si>
  <si>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</si>
  <si>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</si>
  <si>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</si>
  <si>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</si>
  <si>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</si>
  <si>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</si>
  <si>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</si>
  <si>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</si>
  <si>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</si>
  <si>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</si>
  <si>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</si>
  <si>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</si>
  <si>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</si>
  <si>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</si>
  <si>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</si>
  <si>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</si>
  <si>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</si>
  <si>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</si>
  <si>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</si>
  <si>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</si>
  <si>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</si>
  <si>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</si>
  <si>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</si>
  <si>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</si>
  <si>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</si>
  <si>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</si>
  <si>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</si>
  <si>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</si>
  <si>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</si>
  <si>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</si>
  <si>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</si>
  <si>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</si>
  <si>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</si>
  <si>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</si>
  <si>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</si>
  <si>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</si>
  <si>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</si>
  <si>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</si>
  <si>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</si>
  <si>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</si>
  <si>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</si>
  <si>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</si>
  <si>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</si>
  <si>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</si>
  <si>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</si>
  <si>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</si>
  <si>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</si>
  <si>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</si>
  <si>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</si>
  <si>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</si>
  <si>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</si>
  <si>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</si>
  <si>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</si>
  <si>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</si>
  <si>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</si>
  <si>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</si>
  <si>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</si>
  <si>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</si>
  <si>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</si>
  <si>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</si>
  <si>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</si>
  <si>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</si>
  <si>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</si>
  <si>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</si>
  <si>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</si>
  <si>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</si>
  <si>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</si>
  <si>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</si>
  <si>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</si>
  <si>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</si>
  <si>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</si>
  <si>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</si>
  <si>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</si>
  <si>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</si>
  <si>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</si>
  <si>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</si>
  <si>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</si>
  <si>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</si>
  <si>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</si>
  <si>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</si>
  <si>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</si>
  <si>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</si>
  <si>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</si>
  <si>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</si>
  <si>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</si>
  <si>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</si>
  <si>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</si>
  <si>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</si>
  <si>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</si>
  <si>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</si>
  <si>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</si>
  <si>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</si>
  <si>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</si>
  <si>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</si>
  <si>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</si>
  <si>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</si>
  <si>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</si>
  <si>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</si>
  <si>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</si>
  <si>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</si>
  <si>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</si>
  <si>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</si>
  <si>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</si>
  <si>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</si>
  <si>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</si>
  <si>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</si>
  <si>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</si>
  <si>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</si>
  <si>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</si>
  <si>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</si>
  <si>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</si>
  <si>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</si>
  <si>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</si>
  <si>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</si>
  <si>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</si>
  <si>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</si>
  <si>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</si>
  <si>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</si>
  <si>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</si>
  <si>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</si>
  <si>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</si>
  <si>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</si>
  <si>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</si>
  <si>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</si>
  <si>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</si>
  <si>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</si>
  <si>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</si>
  <si>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</si>
  <si>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</si>
  <si>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</si>
  <si>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</si>
  <si>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</si>
  <si>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</si>
  <si>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</si>
  <si>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</si>
  <si>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</si>
  <si>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</si>
  <si>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</si>
  <si>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</si>
  <si>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</si>
  <si>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</si>
  <si>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</si>
  <si>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</si>
  <si>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</si>
  <si>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</si>
  <si>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</si>
  <si>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</si>
  <si>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</si>
  <si>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</si>
  <si>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</si>
  <si>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</si>
  <si>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</si>
  <si>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</si>
  <si>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</si>
  <si>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</si>
  <si>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</si>
  <si>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</si>
  <si>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</si>
  <si>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</si>
  <si>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</si>
  <si>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</si>
  <si>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</si>
  <si>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</si>
  <si>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</si>
  <si>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</si>
  <si>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</si>
  <si>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</si>
  <si>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</si>
  <si>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</si>
  <si>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</si>
  <si>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</si>
  <si>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</si>
  <si>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</si>
  <si>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</si>
  <si>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</si>
  <si>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</si>
  <si>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</si>
  <si>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</si>
  <si>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</si>
  <si>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</si>
  <si>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</si>
  <si>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</si>
  <si>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</si>
  <si>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</si>
  <si>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</si>
  <si>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</si>
  <si>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</si>
  <si>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</si>
  <si>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</si>
  <si>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</si>
  <si>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</si>
  <si>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</si>
  <si>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</si>
  <si>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</si>
  <si>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</si>
  <si>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</si>
  <si>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</si>
  <si>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</si>
  <si>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</si>
  <si>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</si>
  <si>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</si>
  <si>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</si>
  <si>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</si>
  <si>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</si>
  <si>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</si>
  <si>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</si>
  <si>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</si>
  <si>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</si>
  <si>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</si>
  <si>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</si>
  <si>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</si>
  <si>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</si>
  <si>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</si>
  <si>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</si>
  <si>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</si>
  <si>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</si>
  <si>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</si>
  <si>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</si>
  <si>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</si>
  <si>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</si>
  <si>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</si>
  <si>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</si>
  <si>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</si>
  <si>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</si>
  <si>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</si>
  <si>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</si>
  <si>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</si>
  <si>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</si>
  <si>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</si>
  <si>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</si>
  <si>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</si>
  <si>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</si>
  <si>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</si>
  <si>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</si>
  <si>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</si>
  <si>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</si>
  <si>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</si>
  <si>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</si>
  <si>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</si>
  <si>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</si>
  <si>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</si>
  <si>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</si>
  <si>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</si>
  <si>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</si>
  <si>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</si>
  <si>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</si>
  <si>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</si>
  <si>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</si>
  <si>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</si>
  <si>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</si>
  <si>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</si>
  <si>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</si>
  <si>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</si>
  <si>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</si>
  <si>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</si>
  <si>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</si>
  <si>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</si>
  <si>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</si>
  <si>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</si>
  <si>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</si>
  <si>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</si>
  <si>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</si>
  <si>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</si>
  <si>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</si>
  <si>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</si>
  <si>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</si>
  <si>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</si>
  <si>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</si>
  <si>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</si>
  <si>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</si>
  <si>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</si>
  <si>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</si>
  <si>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</si>
  <si>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</si>
  <si>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</si>
  <si>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</si>
  <si>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</si>
  <si>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</si>
  <si>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</si>
  <si>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</si>
  <si>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</si>
  <si>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</si>
  <si>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</si>
  <si>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</si>
  <si>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</si>
  <si>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</si>
  <si>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</si>
  <si>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</si>
  <si>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</si>
  <si>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</si>
  <si>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</si>
  <si>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</si>
  <si>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</si>
  <si>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</si>
  <si>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</si>
  <si>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</si>
  <si>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</si>
  <si>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</si>
  <si>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</si>
  <si>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</si>
  <si>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</si>
  <si>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</si>
  <si>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</si>
  <si>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</si>
  <si>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</si>
  <si>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</si>
  <si>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</si>
  <si>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</si>
  <si>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</si>
  <si>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</si>
  <si>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</si>
  <si>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</si>
  <si>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</si>
  <si>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</si>
  <si>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</si>
  <si>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</si>
  <si>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</si>
  <si>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</si>
  <si>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</si>
  <si>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</si>
  <si>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</si>
  <si>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</si>
  <si>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</si>
  <si>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</si>
  <si>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</si>
  <si>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</si>
  <si>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</si>
  <si>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</si>
  <si>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</si>
  <si>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</si>
  <si>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</si>
  <si>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</si>
  <si>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</si>
  <si>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</si>
  <si>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</si>
  <si>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</si>
  <si>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</si>
  <si>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</si>
  <si>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</si>
  <si>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</si>
  <si>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</si>
  <si>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</si>
  <si>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</si>
  <si>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</si>
  <si>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</si>
  <si>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</si>
  <si>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</si>
  <si>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</si>
  <si>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</si>
  <si>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</si>
  <si>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</si>
  <si>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</si>
  <si>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</si>
  <si>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</si>
  <si>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</si>
  <si>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</si>
  <si>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</si>
  <si>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</si>
  <si>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</si>
  <si>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</si>
  <si>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</si>
  <si>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</si>
  <si>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</si>
  <si>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</si>
  <si>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</si>
  <si>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</si>
  <si>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</si>
  <si>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</si>
  <si>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</si>
  <si>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</si>
  <si>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</si>
  <si>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</si>
  <si>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</si>
  <si>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</si>
  <si>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</si>
  <si>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</si>
  <si>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</si>
  <si>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</si>
  <si>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</si>
  <si>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</si>
  <si>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</si>
  <si>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</si>
  <si>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</si>
  <si>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</si>
  <si>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</si>
  <si>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</si>
  <si>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</si>
  <si>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</si>
  <si>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</si>
  <si>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</si>
  <si>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</si>
  <si>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</si>
  <si>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</si>
  <si>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</si>
  <si>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</si>
  <si>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</si>
  <si>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</si>
  <si>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</si>
  <si>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</si>
  <si>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</si>
  <si>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</si>
  <si>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</si>
  <si>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</si>
  <si>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</si>
  <si>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</si>
  <si>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</si>
  <si>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</si>
  <si>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</si>
  <si>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</si>
  <si>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</si>
  <si>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</si>
  <si>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</si>
  <si>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</si>
  <si>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</si>
  <si>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</si>
  <si>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</si>
  <si>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</si>
  <si>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</si>
  <si>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</si>
  <si>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</si>
  <si>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</si>
  <si>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</si>
  <si>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</si>
  <si>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</si>
  <si>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</si>
  <si>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</si>
  <si>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</si>
  <si>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</si>
  <si>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</si>
  <si>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</si>
  <si>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</si>
  <si>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</si>
  <si>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</si>
  <si>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</si>
  <si>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</si>
  <si>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</si>
  <si>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</si>
  <si>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</si>
  <si>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</si>
  <si>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</si>
  <si>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</si>
  <si>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</si>
  <si>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</si>
  <si>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</si>
  <si>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</si>
  <si>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</si>
  <si>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</si>
  <si>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</si>
  <si>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</si>
  <si>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</si>
  <si>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</si>
  <si>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</si>
  <si>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</si>
  <si>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</si>
  <si>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</si>
  <si>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</si>
  <si>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</si>
  <si>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</si>
  <si>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</si>
  <si>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</si>
  <si>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</si>
  <si>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</si>
  <si>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</si>
  <si>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</si>
  <si>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</si>
  <si>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</si>
  <si>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</si>
  <si>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</si>
  <si>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</si>
  <si>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</si>
  <si>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</si>
  <si>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</si>
  <si>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</si>
  <si>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</si>
  <si>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</si>
  <si>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</si>
  <si>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</si>
  <si>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</si>
  <si>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</si>
  <si>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</si>
  <si>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</si>
  <si>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</si>
  <si>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</si>
  <si>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</si>
  <si>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</si>
  <si>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</si>
  <si>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</si>
  <si>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</si>
  <si>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</si>
  <si>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</si>
  <si>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</si>
  <si>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</si>
  <si>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</si>
  <si>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</si>
  <si>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</si>
  <si>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</si>
  <si>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</si>
  <si>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</si>
  <si>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</si>
  <si>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</si>
  <si>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</si>
  <si>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</si>
  <si>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</si>
  <si>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</si>
  <si>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</si>
  <si>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</si>
  <si>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</si>
  <si>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</si>
  <si>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</si>
  <si>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</si>
  <si>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</si>
  <si>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</si>
  <si>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</si>
  <si>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</si>
  <si>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</si>
  <si>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</si>
  <si>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</si>
  <si>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</si>
  <si>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</si>
  <si>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</si>
  <si>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</si>
  <si>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</si>
  <si>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</si>
  <si>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</si>
  <si>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</si>
  <si>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</si>
  <si>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</si>
  <si>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</si>
  <si>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</si>
  <si>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</si>
  <si>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</si>
  <si>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</si>
  <si>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</si>
  <si>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</si>
  <si>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</si>
  <si>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</si>
  <si>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</si>
  <si>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</si>
  <si>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</si>
  <si>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</si>
  <si>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</si>
  <si>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</si>
  <si>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</si>
  <si>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</si>
  <si>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</si>
  <si>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</si>
  <si>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</si>
  <si>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</si>
  <si>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</si>
  <si>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</si>
  <si>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</si>
  <si>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</si>
  <si>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</si>
  <si>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</si>
  <si>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</si>
  <si>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</si>
  <si>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</si>
  <si>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</si>
  <si>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</si>
  <si>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</si>
  <si>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</si>
  <si>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</si>
  <si>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</si>
  <si>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</si>
  <si>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</si>
  <si>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</si>
  <si>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</si>
  <si>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</si>
  <si>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</si>
  <si>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</si>
  <si>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</si>
  <si>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</si>
  <si>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</si>
  <si>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</si>
  <si>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</si>
  <si>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</si>
  <si>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</si>
  <si>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</si>
  <si>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</si>
  <si>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</si>
  <si>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</si>
  <si>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</si>
  <si>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</si>
  <si>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</si>
  <si>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</si>
  <si>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</si>
  <si>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</si>
  <si>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</si>
  <si>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</si>
  <si>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</si>
  <si>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</si>
  <si>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</si>
  <si>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</si>
  <si>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</si>
  <si>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</si>
  <si>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</si>
  <si>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</si>
  <si>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</si>
  <si>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</si>
  <si>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</si>
  <si>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</si>
  <si>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</si>
  <si>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</si>
  <si>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</si>
  <si>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</si>
  <si>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</si>
  <si>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</si>
  <si>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</si>
  <si>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</si>
  <si>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</si>
  <si>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</si>
  <si>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</si>
  <si>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</si>
  <si>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</si>
  <si>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</si>
  <si>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</si>
  <si>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</si>
  <si>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</si>
  <si>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</si>
  <si>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</si>
  <si>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</si>
  <si>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</si>
  <si>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</si>
  <si>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</si>
  <si>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</si>
  <si>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</si>
  <si>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</si>
  <si>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</si>
  <si>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</si>
  <si>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</si>
  <si>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</si>
  <si>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</si>
  <si>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</si>
  <si>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</si>
  <si>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</si>
  <si>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</si>
  <si>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</si>
  <si>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</si>
  <si>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</si>
  <si>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</si>
  <si>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</si>
  <si>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</si>
  <si>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</si>
  <si>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</si>
  <si>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</si>
  <si>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</si>
  <si>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</si>
  <si>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</si>
  <si>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</si>
  <si>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</si>
  <si>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</si>
  <si>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</si>
  <si>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</si>
  <si>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</si>
  <si>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</si>
  <si>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</si>
  <si>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</si>
  <si>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</si>
  <si>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</si>
  <si>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</si>
  <si>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</si>
  <si>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</si>
  <si>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</si>
  <si>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</si>
  <si>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</si>
  <si>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</si>
  <si>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</si>
  <si>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</si>
  <si>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</si>
  <si>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</si>
  <si>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</si>
  <si>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</si>
  <si>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</si>
  <si>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</si>
  <si>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</si>
  <si>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</si>
  <si>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</si>
  <si>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</si>
  <si>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</si>
  <si>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</si>
  <si>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</si>
  <si>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</si>
  <si>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</si>
  <si>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</si>
  <si>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</si>
  <si>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</si>
  <si>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</si>
  <si>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</si>
  <si>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</si>
  <si>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</si>
  <si>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</si>
  <si>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</si>
  <si>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</si>
  <si>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</si>
  <si>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</si>
  <si>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</si>
  <si>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</si>
  <si>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</si>
  <si>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</si>
  <si>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</si>
  <si>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</si>
  <si>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</si>
  <si>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</si>
  <si>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</si>
  <si>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</si>
  <si>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</si>
  <si>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</si>
  <si>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</si>
  <si>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</si>
  <si>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</si>
  <si>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</si>
  <si>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</si>
  <si>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</si>
  <si>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</si>
  <si>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</si>
  <si>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</si>
  <si>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</si>
  <si>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</si>
  <si>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</si>
  <si>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</si>
  <si>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</si>
  <si>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</si>
  <si>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</si>
  <si>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</si>
  <si>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</si>
  <si>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</si>
  <si>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</si>
  <si>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</si>
  <si>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</si>
  <si>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</si>
  <si>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</si>
  <si>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</si>
  <si>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</si>
  <si>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</si>
  <si>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</si>
  <si>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</si>
  <si>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</si>
  <si>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</si>
  <si>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</si>
  <si>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</si>
  <si>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</si>
  <si>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</si>
  <si>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</si>
  <si>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</si>
  <si>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</si>
  <si>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</si>
  <si>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</si>
  <si>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</si>
  <si>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</si>
  <si>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</si>
  <si>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</si>
  <si>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</si>
  <si>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</si>
  <si>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</si>
  <si>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</si>
  <si>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</si>
  <si>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</si>
  <si>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</si>
  <si>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</si>
  <si>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</si>
  <si>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</si>
  <si>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</si>
  <si>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</si>
  <si>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</si>
  <si>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</si>
  <si>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</si>
  <si>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</si>
  <si>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</si>
  <si>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</si>
  <si>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</si>
  <si>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</si>
  <si>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</si>
  <si>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</si>
  <si>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</si>
  <si>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</si>
  <si>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</si>
  <si>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</si>
  <si>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</si>
  <si>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</si>
  <si>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</si>
  <si>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</si>
  <si>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</si>
  <si>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</si>
  <si>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</si>
  <si>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</si>
  <si>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</si>
  <si>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</si>
  <si>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</si>
  <si>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</si>
  <si>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</si>
  <si>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</si>
  <si>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</si>
  <si>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</si>
  <si>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</si>
  <si>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</si>
  <si>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</si>
  <si>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</si>
  <si>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</si>
  <si>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</si>
  <si>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</si>
  <si>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</si>
  <si>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</si>
  <si>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</si>
  <si>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</si>
  <si>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</si>
  <si>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</si>
  <si>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</si>
  <si>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</si>
  <si>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</si>
  <si>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</si>
  <si>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</si>
  <si>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</si>
  <si>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</si>
  <si>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</si>
  <si>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</si>
  <si>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</si>
  <si>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</si>
  <si>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</si>
  <si>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</si>
  <si>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</si>
  <si>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</si>
  <si>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</si>
  <si>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</si>
  <si>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</si>
  <si>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</si>
  <si>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</si>
  <si>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</si>
  <si>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</si>
  <si>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</si>
  <si>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</si>
  <si>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</si>
  <si>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</si>
  <si>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</si>
  <si>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</si>
  <si>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</si>
  <si>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</si>
  <si>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</si>
  <si>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</si>
  <si>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</si>
  <si>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</si>
  <si>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</si>
  <si>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</si>
  <si>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</si>
  <si>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</si>
  <si>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</si>
  <si>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</si>
  <si>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</si>
  <si>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</si>
  <si>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</si>
  <si>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</si>
  <si>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</si>
  <si>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</si>
  <si>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</si>
  <si>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</si>
  <si>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</si>
  <si>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</si>
  <si>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</si>
  <si>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</si>
  <si>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</si>
  <si>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</si>
  <si>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</si>
  <si>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</si>
  <si>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</si>
  <si>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</si>
  <si>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</si>
  <si>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</si>
  <si>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</si>
  <si>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</si>
  <si>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</si>
  <si>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</si>
  <si>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</si>
  <si>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</si>
  <si>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</si>
  <si>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</si>
  <si>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</si>
  <si>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</si>
  <si>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</si>
  <si>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</si>
  <si>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</si>
  <si>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</si>
  <si>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</si>
  <si>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</si>
  <si>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</si>
  <si>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</si>
  <si>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</si>
  <si>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</si>
  <si>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</si>
  <si>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</si>
  <si>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</si>
  <si>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</si>
  <si>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</si>
  <si>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</si>
  <si>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</si>
  <si>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</si>
  <si>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</si>
  <si>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</si>
  <si>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</si>
  <si>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</si>
  <si>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</si>
  <si>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</si>
  <si>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</si>
  <si>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</si>
  <si>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</si>
  <si>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</si>
  <si>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</si>
  <si>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</si>
  <si>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</si>
  <si>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</si>
  <si>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</si>
  <si>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</si>
  <si>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</si>
  <si>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</si>
  <si>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</si>
  <si>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</si>
  <si>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</si>
  <si>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</si>
  <si>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</si>
  <si>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</si>
  <si>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</si>
  <si>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</si>
  <si>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</si>
  <si>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</si>
  <si>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</si>
  <si>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</si>
  <si>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</si>
  <si>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</si>
  <si>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</si>
  <si>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</si>
  <si>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</si>
  <si>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</si>
  <si>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</si>
  <si>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</si>
  <si>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</si>
  <si>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</si>
  <si>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</si>
  <si>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</si>
  <si>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</si>
  <si>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</si>
  <si>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</si>
  <si>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</si>
  <si>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</si>
  <si>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</si>
  <si>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</si>
  <si>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</si>
  <si>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</si>
  <si>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</si>
  <si>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</si>
  <si>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</si>
  <si>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</si>
  <si>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</si>
  <si>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</si>
  <si>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</si>
  <si>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</si>
  <si>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</si>
  <si>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</si>
  <si>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</si>
  <si>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</si>
  <si>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</si>
  <si>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</si>
  <si>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</si>
  <si>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</si>
  <si>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</si>
  <si>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</si>
  <si>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</si>
  <si>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</si>
  <si>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</si>
  <si>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</si>
  <si>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</si>
  <si>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</si>
  <si>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</si>
  <si>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</si>
  <si>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</si>
  <si>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</si>
  <si>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</si>
  <si>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</si>
  <si>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</si>
  <si>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</si>
  <si>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</si>
  <si>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</si>
  <si>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</si>
  <si>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</si>
  <si>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</si>
  <si>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</si>
  <si>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</si>
  <si>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</si>
  <si>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</si>
  <si>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</si>
  <si>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</si>
  <si>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</si>
  <si>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</si>
  <si>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</si>
  <si>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</si>
  <si>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</si>
  <si>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</si>
  <si>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</si>
  <si>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</si>
  <si>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</si>
  <si>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</si>
  <si>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</si>
  <si>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</si>
  <si>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</si>
  <si>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</si>
  <si>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</si>
  <si>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</si>
  <si>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</si>
  <si>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</si>
  <si>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</si>
  <si>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</si>
  <si>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</si>
  <si>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</si>
  <si>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</si>
  <si>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</si>
  <si>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</si>
  <si>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</si>
  <si>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</si>
  <si>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</si>
  <si>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</si>
  <si>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</si>
  <si>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</si>
  <si>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</si>
  <si>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</si>
  <si>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</si>
  <si>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</si>
  <si>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</si>
  <si>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</si>
  <si>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</si>
  <si>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</si>
  <si>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</si>
  <si>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</si>
  <si>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</si>
  <si>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</si>
  <si>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</si>
  <si>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</si>
  <si>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</si>
  <si>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</si>
  <si>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</si>
  <si>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</si>
  <si>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</si>
  <si>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</si>
  <si>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</si>
  <si>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</si>
  <si>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</si>
  <si>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</si>
  <si>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</si>
  <si>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</si>
  <si>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</si>
  <si>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</si>
  <si>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</si>
  <si>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</si>
  <si>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</si>
  <si>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</si>
  <si>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</si>
  <si>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</si>
  <si>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</si>
  <si>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</si>
  <si>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</si>
  <si>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</si>
  <si>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</si>
  <si>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</si>
  <si>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</si>
  <si>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</si>
  <si>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</si>
  <si>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</si>
  <si>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</si>
  <si>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</si>
  <si>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</si>
  <si>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</si>
  <si>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</si>
  <si>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</si>
  <si>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</si>
  <si>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</si>
  <si>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</si>
  <si>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</si>
  <si>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</si>
  <si>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</si>
  <si>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</si>
  <si>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</si>
  <si>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</si>
  <si>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</si>
  <si>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</si>
  <si>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</si>
  <si>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</si>
  <si>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</si>
  <si>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</si>
  <si>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</si>
  <si>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</si>
  <si>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</si>
  <si>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</si>
  <si>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</si>
  <si>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</si>
  <si>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</si>
  <si>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</si>
  <si>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</si>
  <si>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</si>
  <si>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</si>
  <si>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</si>
  <si>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</si>
  <si>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</si>
  <si>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</si>
  <si>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</si>
  <si>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</si>
  <si>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</si>
  <si>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</si>
  <si>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</si>
  <si>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</si>
  <si>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</si>
  <si>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</si>
  <si>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</si>
  <si>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</si>
  <si>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</si>
  <si>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</si>
  <si>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</si>
  <si>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</si>
  <si>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</si>
  <si>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</si>
  <si>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</si>
  <si>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</si>
  <si>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</si>
  <si>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</si>
  <si>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</si>
  <si>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</si>
  <si>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</si>
  <si>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</si>
  <si>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</si>
  <si>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</si>
  <si>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</si>
  <si>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</si>
  <si>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</si>
  <si>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</si>
  <si>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</si>
  <si>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</si>
  <si>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</si>
  <si>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</si>
  <si>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</si>
  <si>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</si>
  <si>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</si>
  <si>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</si>
  <si>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</si>
  <si>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</si>
  <si>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</si>
  <si>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</si>
  <si>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</si>
  <si>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</si>
  <si>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</si>
  <si>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</si>
  <si>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</si>
  <si>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</si>
  <si>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</si>
  <si>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</si>
  <si>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</si>
  <si>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</si>
  <si>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</si>
  <si>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</si>
  <si>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</si>
  <si>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</si>
  <si>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</si>
  <si>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</si>
  <si>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</si>
  <si>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</si>
  <si>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</si>
  <si>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</si>
  <si>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</si>
  <si>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</si>
  <si>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</si>
  <si>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</si>
  <si>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</si>
  <si>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</si>
  <si>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</si>
  <si>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</si>
  <si>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</si>
  <si>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</si>
  <si>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</si>
  <si>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</si>
  <si>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</si>
  <si>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</si>
  <si>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</si>
  <si>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</si>
  <si>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</si>
  <si>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</si>
  <si>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</si>
  <si>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</si>
  <si>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</si>
  <si>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</si>
  <si>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</si>
  <si>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</si>
  <si>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</si>
  <si>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</si>
  <si>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</si>
  <si>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</si>
  <si>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</si>
  <si>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</si>
  <si>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</si>
  <si>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</si>
  <si>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</si>
  <si>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</si>
  <si>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</si>
  <si>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</si>
  <si>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</si>
  <si>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</si>
  <si>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</si>
  <si>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</si>
  <si>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</si>
  <si>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</si>
  <si>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</si>
  <si>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</si>
  <si>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</si>
  <si>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</si>
  <si>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</si>
  <si>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</si>
  <si>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</si>
  <si>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</si>
  <si>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</si>
  <si>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</si>
  <si>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</si>
  <si>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</si>
  <si>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</si>
  <si>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</si>
  <si>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</si>
  <si>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</si>
  <si>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</si>
  <si>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</si>
  <si>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</si>
  <si>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</si>
  <si>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</si>
  <si>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</si>
  <si>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</si>
  <si>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</si>
  <si>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</si>
  <si>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</si>
  <si>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</si>
  <si>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</si>
  <si>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</si>
  <si>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</si>
  <si>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</si>
  <si>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</si>
  <si>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</si>
  <si>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</si>
  <si>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</si>
  <si>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</si>
  <si>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</si>
  <si>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</si>
  <si>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</si>
  <si>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</si>
  <si>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</si>
  <si>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</si>
  <si>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</si>
  <si>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</si>
  <si>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</si>
  <si>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</si>
  <si>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</si>
  <si>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</si>
  <si>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</si>
  <si>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</si>
  <si>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</si>
  <si>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</si>
  <si>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</si>
  <si>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</si>
  <si>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</si>
  <si>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</si>
  <si>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</si>
  <si>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</si>
  <si>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</si>
  <si>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</si>
  <si>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</si>
  <si>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</si>
  <si>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</si>
  <si>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</si>
  <si>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</si>
  <si>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</si>
  <si>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</si>
  <si>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</si>
  <si>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</si>
  <si>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</si>
  <si>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</si>
  <si>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</si>
  <si>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</si>
  <si>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</si>
  <si>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</si>
  <si>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</si>
  <si>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</si>
  <si>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</si>
  <si>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</si>
  <si>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</si>
  <si>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</si>
  <si>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</si>
  <si>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</si>
  <si>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</si>
  <si>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</si>
  <si>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</si>
  <si>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</si>
  <si>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</si>
  <si>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</si>
  <si>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</si>
  <si>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</si>
  <si>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</si>
  <si>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</si>
  <si>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</si>
  <si>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</si>
  <si>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</si>
  <si>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</si>
  <si>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</si>
  <si>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</si>
  <si>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</si>
  <si>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</si>
  <si>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</si>
  <si>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</si>
  <si>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</si>
  <si>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</si>
  <si>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</si>
  <si>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</si>
  <si>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</si>
  <si>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</si>
  <si>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</si>
  <si>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</si>
  <si>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</si>
  <si>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</si>
  <si>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</si>
  <si>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</si>
  <si>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</si>
  <si>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</si>
  <si>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</si>
  <si>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</si>
  <si>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</si>
  <si>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</si>
  <si>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</si>
  <si>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</si>
  <si>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</si>
  <si>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</si>
  <si>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</si>
  <si>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</si>
  <si>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</si>
  <si>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</si>
  <si>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</si>
  <si>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</si>
  <si>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</si>
  <si>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</si>
  <si>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</si>
  <si>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</si>
  <si>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</si>
  <si>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</si>
  <si>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</si>
  <si>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</si>
  <si>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</si>
  <si>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</si>
  <si>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</si>
  <si>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</si>
  <si>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</si>
  <si>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</si>
  <si>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</si>
  <si>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</si>
  <si>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</si>
  <si>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</si>
  <si>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</si>
  <si>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</si>
  <si>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</si>
  <si>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</si>
  <si>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</si>
  <si>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</si>
  <si>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</si>
  <si>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</si>
  <si>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</si>
  <si>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</si>
  <si>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</si>
  <si>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</si>
  <si>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</si>
  <si>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</si>
  <si>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</si>
  <si>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</si>
  <si>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</si>
  <si>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</si>
  <si>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</si>
  <si>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</si>
  <si>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</si>
  <si>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</si>
  <si>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</si>
  <si>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</si>
  <si>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</si>
  <si>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</si>
  <si>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</si>
  <si>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</si>
  <si>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</si>
  <si>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</si>
  <si>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</si>
  <si>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</si>
  <si>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</si>
  <si>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</si>
  <si>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</si>
  <si>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</si>
  <si>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</si>
  <si>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</si>
  <si>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</si>
  <si>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</si>
  <si>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</si>
  <si>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</si>
  <si>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</si>
  <si>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</si>
  <si>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</si>
  <si>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</si>
  <si>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</si>
  <si>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</si>
  <si>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</si>
  <si>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</si>
  <si>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</si>
  <si>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</si>
  <si>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</si>
  <si>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</si>
  <si>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</si>
  <si>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</si>
  <si>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</si>
  <si>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</si>
  <si>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</si>
  <si>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</si>
  <si>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</si>
  <si>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</si>
  <si>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</si>
  <si>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</si>
  <si>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</si>
  <si>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</si>
  <si>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</si>
  <si>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</si>
  <si>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</si>
  <si>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</si>
  <si>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</si>
  <si>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</si>
  <si>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</si>
  <si>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</si>
  <si>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</si>
  <si>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</si>
  <si>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</si>
  <si>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</si>
  <si>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</si>
  <si>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</si>
  <si>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</si>
  <si>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</si>
  <si>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</si>
  <si>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</si>
  <si>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</si>
  <si>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</si>
  <si>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</si>
  <si>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</si>
  <si>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</si>
  <si>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</si>
  <si>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</si>
  <si>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</si>
  <si>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</si>
  <si>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</si>
  <si>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</si>
  <si>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</si>
  <si>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</si>
  <si>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</si>
  <si>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</si>
  <si>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</si>
  <si>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</si>
  <si>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</si>
  <si>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</si>
  <si>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</si>
  <si>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</si>
  <si>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</si>
  <si>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</si>
  <si>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</si>
  <si>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</si>
  <si>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</si>
  <si>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</si>
  <si>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</si>
  <si>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</si>
  <si>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</si>
  <si>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</si>
  <si>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</si>
  <si>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</si>
  <si>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</si>
  <si>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</si>
  <si>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</si>
  <si>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</si>
  <si>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</si>
  <si>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</si>
  <si>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</si>
  <si>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</si>
  <si>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</si>
  <si>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</si>
  <si>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</si>
  <si>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</si>
  <si>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</si>
  <si>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</si>
  <si>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</si>
  <si>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</si>
  <si>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</si>
  <si>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</si>
  <si>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</si>
  <si>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</si>
  <si>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</si>
  <si>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</si>
  <si>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</si>
  <si>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</si>
  <si>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</si>
  <si>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</si>
  <si>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</si>
  <si>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</si>
  <si>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</si>
  <si>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</si>
  <si>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</si>
  <si>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</si>
  <si>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</si>
  <si>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</si>
  <si>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</si>
  <si>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</si>
  <si>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</si>
  <si>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</si>
  <si>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</si>
  <si>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</si>
  <si>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</si>
  <si>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</si>
  <si>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</si>
  <si>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</si>
  <si>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</si>
  <si>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</si>
  <si>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</si>
  <si>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</si>
  <si>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</si>
  <si>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</si>
  <si>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</si>
  <si>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</si>
  <si>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</si>
  <si>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</si>
  <si>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</si>
  <si>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</si>
  <si>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</si>
  <si>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</si>
  <si>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</si>
  <si>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</si>
  <si>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</si>
  <si>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</si>
  <si>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</si>
  <si>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</si>
  <si>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</si>
  <si>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</si>
  <si>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</si>
  <si>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</si>
  <si>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</si>
  <si>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</si>
  <si>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</si>
  <si>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</si>
  <si>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</si>
  <si>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</si>
  <si>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</si>
  <si>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</si>
  <si>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</si>
  <si>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</si>
  <si>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</si>
  <si>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</si>
  <si>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</si>
  <si>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</si>
  <si>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</si>
  <si>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</si>
  <si>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</si>
  <si>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</si>
  <si>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</si>
  <si>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</si>
  <si>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</si>
  <si>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</si>
  <si>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</si>
  <si>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</si>
  <si>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</si>
  <si>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</si>
  <si>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</si>
  <si>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</si>
  <si>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</si>
  <si>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</si>
  <si>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</si>
  <si>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</si>
  <si>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</si>
  <si>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</si>
  <si>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</si>
  <si>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</si>
  <si>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</si>
  <si>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</si>
  <si>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</si>
  <si>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</si>
  <si>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</si>
  <si>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</si>
  <si>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</si>
  <si>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</si>
  <si>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</si>
  <si>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</si>
  <si>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</si>
  <si>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</si>
  <si>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</si>
  <si>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</si>
  <si>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</si>
  <si>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</si>
  <si>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</si>
  <si>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</si>
  <si>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</si>
  <si>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</si>
  <si>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</si>
  <si>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</si>
  <si>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</si>
  <si>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</si>
  <si>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</si>
  <si>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</si>
  <si>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</si>
  <si>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</si>
  <si>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</si>
  <si>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</si>
  <si>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</si>
  <si>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</si>
  <si>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</si>
  <si>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</si>
  <si>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</si>
  <si>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</si>
  <si>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</si>
  <si>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</si>
  <si>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</si>
  <si>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</si>
  <si>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</si>
  <si>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</si>
  <si>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</si>
  <si>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</si>
  <si>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</si>
  <si>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</si>
  <si>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</si>
  <si>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</si>
  <si>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</si>
  <si>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</si>
  <si>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</si>
  <si>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</si>
  <si>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</si>
  <si>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</si>
  <si>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</si>
  <si>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</si>
  <si>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</si>
  <si>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</si>
  <si>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</si>
  <si>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</si>
  <si>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</si>
  <si>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</si>
  <si>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</si>
  <si>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</si>
  <si>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</si>
  <si>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</si>
  <si>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</si>
  <si>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</si>
  <si>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</si>
  <si>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</si>
  <si>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</si>
  <si>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</si>
  <si>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</si>
  <si>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</si>
  <si>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</si>
  <si>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</si>
  <si>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</si>
  <si>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</si>
  <si>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</si>
  <si>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</si>
  <si>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</si>
  <si>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</si>
  <si>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</si>
  <si>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</si>
  <si>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</si>
  <si>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</si>
  <si>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</si>
  <si>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</si>
  <si>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</si>
  <si>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</si>
  <si>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</si>
  <si>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</si>
  <si>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</si>
  <si>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</si>
  <si>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</si>
  <si>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</si>
  <si>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</si>
  <si>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</si>
  <si>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</si>
  <si>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</si>
  <si>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</si>
  <si>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</si>
  <si>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</si>
  <si>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</si>
  <si>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</si>
  <si>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</si>
  <si>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</si>
  <si>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</si>
  <si>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</si>
  <si>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</si>
  <si>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</si>
  <si>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</si>
  <si>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</si>
  <si>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</si>
  <si>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</si>
  <si>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</si>
  <si>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</si>
  <si>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</si>
  <si>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</si>
  <si>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</si>
  <si>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</si>
  <si>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</si>
  <si>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</si>
  <si>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</si>
  <si>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</si>
  <si>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</si>
  <si>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</si>
  <si>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</si>
  <si>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</si>
  <si>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</si>
  <si>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</si>
  <si>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</si>
  <si>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</si>
  <si>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</si>
  <si>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</si>
  <si>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</si>
  <si>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</si>
  <si>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</si>
  <si>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</si>
  <si>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</si>
  <si>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</si>
  <si>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</si>
  <si>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</si>
  <si>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</si>
  <si>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</si>
  <si>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</si>
  <si>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</si>
  <si>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</si>
  <si>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</si>
  <si>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</si>
  <si>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</si>
  <si>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</si>
  <si>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</si>
  <si>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</si>
  <si>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</si>
  <si>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</si>
  <si>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</si>
  <si>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</si>
  <si>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</si>
  <si>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</si>
  <si>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</si>
  <si>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</si>
  <si>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</si>
  <si>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</si>
  <si>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</si>
  <si>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</si>
  <si>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</si>
  <si>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</si>
  <si>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</si>
  <si>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</si>
  <si>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</si>
  <si>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</si>
  <si>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</si>
  <si>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</si>
  <si>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</si>
  <si>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</si>
  <si>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</si>
  <si>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</si>
  <si>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</si>
  <si>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</si>
  <si>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</si>
  <si>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</si>
  <si>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</si>
  <si>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</si>
  <si>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</si>
  <si>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</si>
  <si>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</si>
  <si>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</si>
  <si>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</si>
  <si>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</si>
  <si>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</si>
  <si>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</si>
  <si>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</si>
  <si>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</si>
  <si>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</si>
  <si>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</si>
  <si>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</si>
  <si>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</si>
  <si>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</si>
  <si>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</si>
  <si>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</si>
  <si>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</si>
  <si>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</si>
  <si>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</si>
  <si>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</si>
  <si>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</si>
  <si>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</si>
  <si>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</si>
  <si>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</si>
  <si>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</si>
  <si>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</si>
  <si>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</si>
  <si>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</si>
  <si>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</si>
  <si>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</si>
  <si>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</si>
  <si>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</si>
  <si>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</si>
  <si>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</si>
  <si>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</si>
  <si>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</si>
  <si>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</si>
  <si>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</si>
  <si>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</si>
  <si>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</si>
  <si>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</si>
  <si>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</si>
  <si>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</si>
  <si>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</si>
  <si>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</si>
  <si>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</si>
  <si>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</si>
  <si>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</si>
  <si>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</si>
  <si>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</si>
  <si>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</si>
  <si>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</si>
  <si>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</si>
  <si>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</si>
  <si>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</si>
  <si>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</si>
  <si>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</si>
  <si>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</si>
  <si>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</si>
  <si>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</si>
  <si>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</si>
  <si>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</si>
  <si>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</si>
  <si>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</si>
  <si>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</si>
  <si>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</si>
  <si>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</si>
  <si>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</si>
  <si>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</si>
  <si>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</si>
  <si>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</si>
  <si>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</si>
  <si>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</si>
  <si>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</si>
  <si>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</si>
  <si>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</si>
  <si>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</si>
  <si>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</si>
  <si>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</si>
  <si>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</si>
  <si>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</si>
  <si>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</si>
  <si>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</si>
  <si>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</si>
  <si>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</si>
  <si>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</si>
  <si>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</si>
  <si>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</si>
  <si>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</si>
  <si>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</si>
  <si>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</si>
  <si>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</si>
  <si>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</si>
  <si>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</si>
  <si>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</si>
  <si>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</si>
  <si>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</si>
  <si>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</si>
  <si>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</si>
  <si>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</si>
  <si>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</si>
  <si>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</si>
  <si>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</si>
  <si>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</si>
  <si>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</si>
  <si>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</si>
  <si>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</si>
  <si>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</si>
  <si>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</si>
  <si>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</si>
  <si>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</si>
  <si>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</si>
  <si>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</si>
  <si>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</si>
  <si>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</si>
  <si>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</si>
  <si>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</si>
  <si>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</si>
  <si>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</si>
  <si>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</si>
  <si>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</si>
  <si>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</si>
  <si>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</si>
  <si>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</si>
  <si>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</si>
  <si>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</si>
  <si>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</si>
  <si>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</si>
  <si>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</si>
  <si>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</si>
  <si>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</si>
  <si>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</si>
  <si>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</si>
  <si>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</si>
  <si>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</si>
  <si>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</si>
  <si>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</si>
  <si>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</si>
  <si>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</si>
  <si>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</si>
  <si>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</si>
  <si>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</si>
  <si>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</si>
  <si>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</si>
  <si>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</si>
  <si>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</si>
  <si>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</si>
  <si>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</si>
  <si>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</si>
  <si>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</si>
  <si>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</si>
  <si>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</si>
  <si>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</si>
  <si>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</si>
  <si>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</si>
  <si>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</si>
  <si>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</si>
  <si>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</si>
  <si>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</si>
  <si>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</si>
  <si>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</si>
  <si>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</si>
  <si>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</si>
  <si>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</si>
  <si>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</si>
  <si>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</si>
  <si>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</si>
  <si>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</si>
  <si>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</si>
  <si>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</si>
  <si>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</si>
  <si>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</si>
  <si>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</si>
  <si>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</si>
  <si>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</si>
  <si>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</si>
  <si>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</si>
  <si>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</si>
  <si>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</si>
  <si>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</si>
  <si>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</si>
  <si>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</si>
  <si>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</si>
  <si>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</si>
  <si>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</si>
  <si>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</si>
  <si>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</si>
  <si>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</si>
  <si>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</si>
  <si>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</si>
  <si>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</si>
  <si>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</si>
  <si>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</si>
  <si>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</si>
  <si>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</si>
  <si>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</si>
  <si>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</si>
  <si>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</si>
  <si>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</si>
  <si>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</si>
  <si>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</si>
  <si>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</si>
  <si>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</si>
  <si>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</si>
  <si>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</si>
  <si>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</si>
  <si>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</si>
  <si>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</si>
  <si>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</si>
  <si>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</si>
  <si>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</si>
  <si>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</si>
  <si>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</si>
  <si>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</si>
  <si>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</si>
  <si>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</si>
  <si>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</si>
  <si>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</si>
  <si>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</si>
  <si>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</si>
  <si>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</si>
  <si>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</si>
  <si>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</si>
  <si>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</si>
  <si>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</si>
  <si>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</si>
  <si>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</si>
  <si>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</si>
  <si>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</si>
  <si>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</si>
  <si>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</si>
  <si>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</si>
  <si>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</si>
  <si>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</si>
  <si>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</si>
  <si>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</si>
  <si>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</si>
  <si>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</si>
  <si>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</si>
  <si>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</si>
  <si>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</si>
  <si>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</si>
  <si>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</si>
  <si>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</si>
  <si>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</si>
  <si>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</si>
  <si>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</si>
  <si>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</si>
  <si>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</si>
  <si>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</si>
  <si>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</si>
  <si>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</si>
  <si>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</si>
  <si>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</si>
  <si>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</si>
  <si>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</si>
  <si>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</si>
  <si>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</si>
  <si>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</si>
  <si>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</si>
  <si>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</si>
  <si>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</si>
  <si>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</si>
  <si>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</si>
  <si>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</si>
  <si>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</si>
  <si>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</si>
  <si>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</si>
  <si>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</si>
  <si>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</si>
  <si>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</si>
  <si>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</si>
  <si>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</si>
  <si>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</si>
  <si>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</si>
  <si>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</si>
  <si>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</si>
  <si>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</si>
  <si>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</si>
  <si>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</si>
  <si>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</si>
  <si>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</si>
  <si>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</si>
  <si>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</si>
  <si>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</si>
  <si>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</si>
  <si>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</si>
  <si>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</si>
  <si>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</si>
  <si>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</si>
  <si>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</si>
  <si>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</si>
  <si>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</si>
  <si>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</si>
  <si>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</si>
  <si>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</si>
  <si>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</si>
  <si>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</si>
  <si>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</si>
  <si>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</si>
  <si>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</si>
  <si>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</si>
  <si>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</si>
  <si>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</si>
  <si>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</si>
  <si>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</si>
  <si>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</si>
  <si>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</si>
  <si>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</si>
  <si>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</si>
  <si>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</si>
  <si>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</si>
  <si>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</si>
  <si>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</si>
  <si>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</si>
  <si>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</si>
  <si>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</si>
  <si>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</si>
  <si>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</si>
  <si>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</si>
  <si>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</si>
  <si>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</si>
  <si>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</si>
  <si>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</si>
  <si>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</si>
  <si>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</si>
  <si>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</si>
  <si>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</si>
  <si>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</si>
  <si>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</si>
  <si>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</si>
  <si>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</si>
  <si>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</si>
  <si>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</si>
  <si>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</si>
  <si>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</si>
  <si>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</si>
  <si>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</si>
  <si>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</si>
  <si>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</si>
  <si>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</si>
  <si>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</si>
  <si>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</si>
  <si>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</si>
  <si>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</si>
  <si>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</si>
  <si>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</si>
  <si>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</si>
  <si>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</si>
  <si>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</si>
  <si>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</si>
  <si>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</si>
  <si>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</si>
  <si>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</si>
  <si>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</si>
  <si>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</si>
  <si>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</si>
  <si>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</si>
  <si>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</si>
  <si>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</si>
  <si>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</si>
  <si>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</si>
  <si>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</si>
  <si>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</si>
  <si>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</si>
  <si>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</si>
  <si>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</si>
  <si>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</si>
  <si>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</si>
  <si>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</si>
  <si>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</si>
  <si>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</si>
  <si>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</si>
  <si>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</si>
  <si>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</si>
  <si>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</si>
  <si>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</si>
  <si>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</si>
  <si>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</si>
  <si>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</si>
  <si>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</si>
  <si>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</si>
  <si>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</si>
  <si>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</si>
  <si>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</si>
  <si>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</si>
  <si>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</si>
  <si>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</si>
  <si>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</si>
  <si>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</si>
  <si>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</si>
  <si>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</si>
  <si>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</si>
  <si>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</si>
  <si>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</si>
  <si>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</si>
  <si>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</si>
  <si>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</si>
  <si>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</si>
  <si>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</si>
  <si>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</si>
  <si>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</si>
  <si>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</si>
  <si>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</si>
  <si>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</si>
  <si>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</si>
  <si>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</si>
  <si>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</si>
  <si>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</si>
  <si>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</si>
  <si>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</si>
  <si>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</si>
  <si>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</si>
  <si>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</si>
  <si>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</si>
  <si>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</si>
  <si>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</si>
  <si>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</si>
  <si>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</si>
  <si>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</si>
  <si>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</si>
  <si>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</si>
  <si>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</si>
  <si>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</si>
  <si>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</si>
  <si>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</si>
  <si>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</si>
  <si>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</si>
  <si>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</si>
  <si>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</si>
  <si>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</si>
  <si>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</si>
  <si>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</si>
  <si>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</si>
  <si>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</si>
  <si>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</si>
  <si>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</si>
  <si>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</si>
  <si>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</si>
  <si>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</si>
  <si>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</si>
  <si>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</si>
  <si>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</si>
  <si>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</si>
  <si>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</si>
  <si>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</si>
  <si>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</si>
  <si>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</si>
  <si>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</si>
  <si>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</si>
  <si>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</si>
  <si>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</si>
  <si>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</si>
  <si>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</si>
  <si>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</si>
  <si>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</si>
  <si>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</si>
  <si>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</si>
  <si>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</si>
  <si>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</si>
  <si>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</si>
  <si>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</si>
  <si>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</si>
  <si>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</si>
  <si>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</si>
  <si>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</si>
  <si>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</si>
  <si>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</si>
  <si>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</si>
  <si>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</si>
  <si>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</si>
  <si>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</si>
  <si>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</si>
  <si>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</si>
  <si>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</si>
  <si>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</si>
  <si>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</si>
  <si>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</si>
  <si>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</si>
  <si>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</si>
  <si>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</si>
  <si>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</si>
  <si>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</si>
  <si>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</si>
  <si>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</si>
  <si>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</si>
  <si>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</si>
  <si>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</si>
  <si>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</si>
  <si>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</si>
  <si>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</si>
  <si>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</si>
  <si>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</si>
  <si>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</si>
  <si>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</si>
  <si>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</si>
  <si>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</si>
  <si>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</si>
  <si>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</si>
  <si>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</si>
  <si>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</si>
  <si>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</si>
  <si>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</si>
  <si>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</si>
  <si>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</si>
  <si>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</si>
  <si>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</si>
  <si>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</si>
  <si>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</si>
  <si>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</si>
  <si>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</si>
  <si>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</si>
  <si>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</si>
  <si>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</si>
  <si>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</si>
  <si>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</si>
  <si>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</si>
  <si>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</si>
  <si>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</si>
  <si>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</si>
  <si>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</si>
  <si>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</si>
  <si>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</si>
  <si>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</si>
  <si>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</si>
  <si>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</si>
  <si>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</si>
  <si>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</si>
  <si>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</si>
  <si>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</si>
  <si>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</si>
  <si>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</si>
  <si>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</si>
  <si>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</si>
  <si>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</si>
  <si>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</si>
  <si>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</si>
  <si>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</si>
  <si>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</si>
  <si>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</si>
  <si>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</si>
  <si>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</si>
  <si>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</si>
  <si>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</si>
  <si>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</si>
  <si>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</si>
  <si>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</si>
  <si>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</si>
  <si>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</si>
  <si>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</si>
  <si>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</si>
  <si>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</si>
  <si>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</si>
  <si>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</si>
  <si>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</si>
  <si>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</si>
  <si>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</si>
  <si>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</si>
  <si>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</si>
  <si>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</si>
  <si>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</si>
  <si>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</si>
  <si>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</si>
  <si>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</si>
  <si>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</si>
  <si>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</si>
  <si>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</si>
  <si>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</si>
  <si>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</si>
  <si>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</si>
  <si>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</si>
  <si>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</si>
  <si>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</si>
  <si>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</si>
  <si>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</si>
  <si>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</si>
  <si>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</si>
  <si>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</si>
  <si>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</si>
  <si>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</si>
  <si>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</si>
  <si>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</si>
  <si>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</si>
  <si>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</si>
  <si>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</si>
  <si>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</si>
  <si>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</si>
  <si>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</si>
  <si>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</si>
  <si>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</si>
  <si>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</si>
  <si>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</si>
  <si>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</si>
  <si>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</si>
  <si>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</si>
  <si>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</si>
  <si>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</si>
  <si>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</si>
  <si>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</si>
  <si>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</si>
  <si>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</si>
  <si>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</si>
  <si>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</si>
  <si>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</si>
  <si>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</si>
  <si>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</si>
  <si>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</si>
  <si>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</si>
  <si>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</si>
  <si>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</si>
  <si>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</si>
  <si>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</si>
  <si>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</si>
  <si>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</si>
  <si>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</si>
  <si>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</si>
  <si>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</si>
  <si>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</si>
  <si>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</si>
  <si>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</si>
  <si>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</si>
  <si>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</si>
  <si>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</si>
  <si>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</si>
  <si>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</si>
  <si>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</si>
  <si>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</si>
  <si>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</si>
  <si>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</si>
  <si>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</si>
  <si>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</si>
  <si>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</si>
  <si>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</si>
  <si>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</si>
  <si>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</si>
  <si>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</si>
  <si>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</si>
  <si>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</si>
  <si>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</si>
  <si>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</si>
  <si>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</si>
  <si>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</si>
  <si>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</si>
  <si>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</si>
  <si>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</si>
  <si>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</si>
  <si>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</si>
  <si>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</si>
  <si>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</si>
  <si>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</si>
  <si>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</si>
  <si>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</si>
  <si>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</si>
  <si>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</si>
  <si>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</si>
  <si>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</si>
  <si>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</si>
  <si>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</si>
  <si>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</si>
  <si>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</si>
  <si>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</si>
  <si>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</si>
  <si>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</si>
  <si>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</si>
  <si>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</si>
  <si>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</si>
  <si>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</si>
  <si>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</si>
  <si>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</si>
  <si>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</si>
  <si>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</si>
  <si>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</si>
  <si>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</si>
  <si>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</si>
  <si>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</si>
  <si>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</si>
  <si>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</si>
  <si>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</si>
  <si>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</si>
  <si>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</si>
  <si>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</si>
  <si>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</si>
  <si>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</si>
  <si>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</si>
  <si>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</si>
  <si>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</si>
  <si>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</si>
  <si>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</si>
  <si>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</si>
  <si>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</si>
  <si>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</si>
  <si>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</si>
  <si>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</si>
  <si>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</si>
  <si>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</si>
  <si>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</si>
  <si>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</si>
  <si>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</si>
  <si>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</si>
  <si>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</si>
  <si>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</si>
  <si>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</si>
  <si>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</si>
  <si>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</si>
  <si>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</si>
  <si>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</si>
  <si>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</si>
  <si>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</si>
  <si>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</si>
  <si>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</si>
  <si>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</si>
  <si>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</si>
  <si>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</si>
  <si>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</si>
  <si>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</si>
  <si>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</si>
  <si>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</si>
  <si>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</si>
  <si>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</si>
  <si>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</si>
  <si>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</si>
  <si>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</si>
  <si>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</si>
  <si>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</si>
  <si>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</si>
  <si>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</si>
  <si>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</si>
  <si>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</si>
  <si>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</si>
  <si>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</si>
  <si>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</si>
  <si>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</si>
  <si>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</si>
  <si>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</si>
  <si>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</si>
  <si>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</si>
  <si>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</si>
  <si>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</si>
  <si>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</si>
  <si>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</si>
  <si>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</si>
  <si>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</si>
  <si>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</si>
  <si>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</si>
  <si>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</si>
  <si>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</si>
  <si>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</si>
  <si>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</si>
  <si>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</si>
  <si>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</si>
  <si>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</si>
  <si>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</si>
  <si>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</si>
  <si>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</si>
  <si>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</si>
  <si>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</si>
  <si>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</si>
  <si>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</si>
  <si>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</si>
  <si>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</si>
  <si>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</si>
  <si>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</si>
  <si>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</si>
  <si>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</si>
  <si>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</si>
  <si>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</si>
  <si>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</si>
  <si>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</si>
  <si>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</si>
  <si>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</si>
  <si>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</si>
  <si>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</si>
  <si>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</si>
  <si>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</si>
  <si>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</si>
  <si>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</si>
  <si>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</si>
  <si>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</si>
  <si>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</si>
  <si>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</si>
  <si>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</si>
  <si>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</si>
  <si>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</si>
  <si>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</si>
  <si>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</si>
  <si>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</si>
  <si>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</si>
  <si>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</si>
  <si>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</si>
  <si>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</si>
  <si>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</si>
  <si>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</si>
  <si>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</si>
  <si>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</si>
  <si>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</si>
  <si>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</si>
  <si>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</si>
  <si>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</si>
  <si>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</si>
  <si>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</si>
  <si>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</si>
  <si>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</si>
  <si>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</si>
  <si>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</si>
  <si>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</si>
  <si>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</si>
  <si>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</si>
  <si>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</si>
  <si>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</si>
  <si>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</si>
  <si>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</si>
  <si>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</si>
  <si>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</si>
  <si>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</si>
  <si>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</si>
  <si>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</si>
  <si>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</si>
  <si>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</si>
  <si>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</si>
  <si>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</si>
  <si>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</si>
  <si>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</si>
  <si>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</si>
  <si>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</si>
  <si>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</si>
  <si>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</si>
  <si>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</si>
  <si>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</si>
  <si>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</si>
  <si>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</si>
  <si>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</si>
  <si>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</si>
  <si>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</si>
  <si>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</si>
  <si>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</si>
  <si>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</si>
  <si>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</si>
  <si>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</si>
  <si>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</si>
  <si>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</si>
  <si>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</si>
  <si>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</si>
  <si>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</si>
  <si>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</si>
  <si>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</si>
  <si>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</si>
  <si>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</si>
  <si>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</si>
  <si>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</si>
  <si>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</si>
  <si>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</si>
  <si>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</si>
  <si>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</si>
  <si>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</si>
  <si>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</si>
  <si>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</si>
  <si>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</si>
  <si>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</si>
  <si>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</si>
  <si>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</si>
  <si>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</si>
  <si>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</si>
  <si>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</si>
  <si>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</si>
  <si>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</si>
  <si>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</si>
  <si>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</si>
  <si>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</si>
  <si>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</si>
  <si>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</si>
  <si>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</si>
  <si>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</si>
  <si>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</si>
  <si>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</si>
  <si>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</si>
  <si>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</si>
  <si>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</si>
  <si>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</si>
  <si>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</si>
  <si>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</si>
  <si>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</si>
  <si>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</si>
  <si>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</si>
  <si>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</si>
  <si>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</si>
  <si>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</si>
  <si>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</si>
  <si>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</si>
  <si>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</si>
  <si>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</si>
  <si>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</si>
  <si>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</si>
  <si>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</si>
  <si>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</si>
  <si>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</si>
  <si>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</si>
  <si>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</si>
  <si>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</si>
  <si>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</si>
  <si>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</si>
  <si>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</si>
  <si>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</si>
  <si>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</si>
  <si>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</si>
  <si>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</si>
  <si>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</si>
  <si>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</si>
  <si>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</si>
  <si>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</si>
  <si>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</si>
  <si>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</si>
  <si>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</si>
  <si>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</si>
  <si>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</si>
  <si>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</si>
  <si>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</si>
  <si>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</si>
  <si>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</si>
  <si>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</si>
  <si>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</si>
  <si>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</si>
  <si>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</si>
  <si>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</si>
  <si>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</si>
  <si>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</si>
  <si>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</si>
  <si>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</si>
  <si>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</si>
  <si>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</si>
  <si>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</si>
  <si>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</si>
  <si>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</si>
  <si>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</si>
  <si>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</si>
  <si>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</si>
  <si>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</si>
  <si>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</si>
  <si>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</si>
  <si>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</si>
  <si>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</si>
  <si>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</si>
  <si>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</si>
  <si>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</si>
  <si>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</si>
  <si>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</si>
  <si>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</si>
  <si>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</si>
  <si>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</si>
  <si>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</si>
  <si>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</si>
  <si>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</si>
  <si>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</si>
  <si>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</si>
  <si>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</si>
  <si>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</si>
  <si>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</si>
  <si>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</si>
  <si>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</si>
  <si>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</si>
  <si>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</si>
  <si>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</si>
  <si>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</si>
  <si>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</si>
  <si>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</si>
  <si>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</si>
  <si>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</si>
  <si>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</si>
  <si>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</si>
  <si>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</si>
  <si>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</si>
  <si>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</si>
  <si>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</si>
  <si>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</si>
  <si>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</si>
  <si>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</si>
  <si>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</si>
  <si>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</si>
  <si>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</si>
  <si>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</si>
  <si>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</si>
  <si>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</si>
  <si>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</si>
  <si>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</si>
  <si>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</si>
  <si>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</si>
  <si>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</si>
  <si>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</si>
  <si>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</si>
  <si>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</si>
  <si>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</si>
  <si>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</si>
  <si>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</si>
  <si>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</si>
  <si>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</si>
  <si>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</si>
  <si>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</si>
  <si>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</si>
  <si>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</si>
  <si>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</si>
  <si>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</si>
  <si>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</si>
  <si>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</si>
  <si>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</si>
  <si>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</si>
  <si>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</si>
  <si>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</si>
  <si>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</si>
  <si>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</si>
  <si>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</si>
  <si>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</si>
  <si>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</si>
  <si>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</si>
  <si>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</si>
  <si>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</si>
  <si>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</si>
  <si>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</si>
  <si>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</si>
  <si>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</si>
  <si>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</si>
  <si>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</si>
  <si>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</si>
  <si>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</si>
  <si>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</si>
  <si>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</si>
  <si>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</si>
  <si>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</si>
  <si>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</si>
  <si>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</si>
  <si>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</si>
  <si>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</si>
  <si>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</si>
  <si>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</si>
  <si>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</si>
  <si>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</si>
  <si>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</si>
  <si>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</si>
  <si>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</si>
  <si>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</si>
  <si>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</si>
  <si>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</si>
  <si>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</si>
  <si>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</si>
  <si>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</si>
  <si>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</si>
  <si>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</si>
  <si>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</si>
  <si>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</si>
  <si>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</si>
  <si>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</si>
  <si>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</si>
  <si>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</si>
  <si>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</si>
  <si>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</si>
  <si>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</si>
  <si>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</si>
  <si>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</si>
  <si>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</si>
  <si>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</si>
  <si>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</si>
  <si>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</si>
  <si>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</si>
  <si>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</si>
  <si>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</si>
  <si>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</si>
  <si>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</si>
  <si>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</si>
  <si>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</si>
  <si>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</si>
  <si>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</si>
  <si>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</si>
  <si>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</si>
  <si>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</si>
  <si>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</si>
  <si>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</si>
  <si>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</si>
  <si>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</si>
  <si>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</si>
  <si>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</si>
  <si>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</si>
  <si>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</si>
  <si>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</si>
  <si>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</si>
  <si>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</si>
  <si>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</si>
  <si>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</si>
  <si>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</si>
  <si>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</si>
  <si>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</si>
  <si>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</si>
  <si>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</si>
  <si>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</si>
  <si>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</si>
  <si>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</si>
  <si>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</si>
  <si>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</si>
  <si>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</si>
  <si>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</si>
  <si>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</si>
  <si>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</si>
  <si>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</si>
  <si>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</si>
  <si>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</si>
  <si>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</si>
  <si>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</si>
  <si>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</si>
  <si>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</si>
  <si>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</si>
  <si>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</si>
  <si>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</si>
  <si>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</si>
  <si>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</si>
  <si>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</si>
  <si>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</si>
  <si>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</si>
  <si>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</si>
  <si>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</si>
  <si>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</si>
  <si>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</si>
  <si>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</si>
  <si>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</si>
  <si>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</si>
  <si>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</si>
  <si>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</si>
  <si>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</si>
  <si>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</si>
  <si>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</si>
  <si>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</si>
  <si>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</si>
  <si>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</si>
  <si>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</si>
  <si>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</si>
  <si>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</si>
  <si>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</si>
  <si>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</si>
  <si>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</si>
  <si>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</si>
  <si>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</si>
  <si>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</si>
  <si>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</si>
  <si>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</si>
  <si>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</si>
  <si>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</si>
  <si>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</si>
  <si>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</si>
  <si>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</si>
  <si>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</si>
  <si>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</si>
  <si>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</si>
  <si>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</si>
  <si>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</si>
  <si>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</si>
  <si>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</si>
  <si>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</si>
  <si>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</si>
  <si>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</si>
  <si>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</si>
  <si>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</si>
  <si>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</si>
  <si>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</si>
  <si>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</si>
  <si>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</si>
  <si>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</si>
  <si>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</si>
  <si>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</si>
  <si>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</si>
  <si>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</si>
  <si>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</si>
  <si>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</si>
  <si>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</si>
  <si>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</si>
  <si>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</si>
  <si>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</si>
  <si>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</si>
  <si>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</si>
  <si>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</si>
  <si>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</si>
  <si>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</si>
  <si>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</si>
  <si>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</si>
  <si>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</si>
  <si>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</si>
  <si>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</si>
  <si>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</si>
  <si>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</si>
  <si>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</si>
  <si>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</si>
  <si>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</si>
  <si>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</si>
  <si>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</si>
  <si>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</si>
  <si>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</si>
  <si>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</si>
  <si>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</si>
  <si>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</si>
  <si>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</si>
  <si>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</si>
  <si>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</si>
  <si>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</si>
  <si>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</si>
  <si>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</si>
  <si>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</si>
  <si>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</si>
  <si>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</si>
  <si>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</si>
  <si>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</si>
  <si>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</si>
  <si>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</si>
  <si>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</si>
  <si>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</si>
  <si>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</si>
  <si>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</si>
  <si>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</si>
  <si>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</si>
  <si>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</si>
  <si>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</si>
  <si>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</si>
  <si>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</si>
  <si>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</si>
  <si>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</si>
  <si>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</si>
  <si>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</si>
  <si>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</si>
  <si>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</si>
  <si>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</si>
  <si>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</si>
  <si>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</si>
  <si>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</si>
  <si>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</si>
  <si>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</si>
  <si>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</si>
  <si>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</si>
  <si>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</si>
  <si>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</si>
  <si>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</si>
  <si>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</si>
  <si>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</si>
  <si>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</si>
  <si>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</si>
  <si>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</si>
  <si>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</si>
  <si>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</si>
  <si>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</si>
  <si>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</si>
  <si>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</si>
  <si>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</si>
  <si>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</si>
  <si>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</si>
  <si>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</si>
  <si>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</si>
  <si>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</si>
  <si>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</si>
  <si>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</si>
  <si>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</si>
  <si>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</si>
  <si>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</si>
  <si>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</si>
  <si>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</si>
  <si>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</si>
  <si>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</si>
  <si>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</si>
  <si>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</si>
  <si>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</si>
  <si>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</si>
  <si>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</si>
  <si>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</si>
  <si>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</si>
  <si>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</si>
  <si>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</si>
  <si>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</si>
  <si>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</si>
  <si>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</si>
  <si>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</si>
  <si>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</si>
  <si>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</si>
  <si>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</si>
  <si>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</si>
  <si>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</si>
  <si>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</si>
  <si>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</si>
  <si>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</si>
  <si>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</si>
  <si>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</si>
  <si>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</si>
  <si>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</si>
  <si>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</si>
  <si>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</si>
  <si>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</si>
  <si>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</si>
  <si>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</si>
  <si>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</si>
  <si>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</si>
  <si>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</si>
  <si>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</si>
  <si>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</si>
  <si>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</si>
  <si>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</si>
  <si>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</si>
  <si>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</si>
  <si>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</si>
  <si>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</si>
  <si>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</si>
  <si>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</si>
  <si>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</si>
  <si>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</si>
  <si>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</si>
  <si>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</si>
  <si>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</si>
  <si>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</si>
  <si>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</si>
  <si>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</si>
  <si>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</si>
  <si>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</si>
  <si>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</si>
  <si>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</si>
  <si>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</si>
  <si>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</si>
  <si>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</si>
  <si>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</si>
  <si>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</si>
  <si>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</si>
  <si>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</si>
  <si>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</si>
  <si>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</si>
  <si>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</si>
  <si>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</si>
  <si>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</si>
  <si>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</si>
  <si>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</si>
  <si>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</si>
  <si>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</si>
  <si>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</si>
  <si>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</si>
  <si>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</si>
  <si>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</si>
  <si>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</si>
  <si>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</si>
  <si>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</si>
  <si>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</si>
  <si>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</si>
  <si>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</si>
  <si>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</si>
  <si>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</si>
  <si>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</si>
  <si>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</si>
  <si>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</si>
  <si>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</si>
  <si>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</si>
  <si>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</si>
  <si>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</si>
  <si>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</si>
  <si>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</si>
  <si>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</si>
  <si>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</si>
  <si>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</si>
  <si>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</si>
  <si>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</si>
  <si>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</si>
  <si>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</si>
  <si>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</si>
  <si>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</si>
  <si>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</si>
  <si>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</si>
  <si>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</si>
  <si>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</si>
  <si>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</si>
  <si>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</si>
  <si>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</si>
  <si>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</si>
  <si>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</si>
  <si>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</si>
  <si>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</si>
  <si>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</si>
  <si>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</si>
  <si>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</si>
  <si>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</si>
  <si>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</si>
  <si>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</si>
  <si>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</si>
  <si>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</si>
  <si>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</si>
  <si>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</si>
  <si>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</si>
  <si>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</si>
  <si>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</si>
  <si>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</si>
  <si>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</si>
  <si>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</si>
  <si>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</si>
  <si>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</si>
  <si>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</si>
  <si>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</si>
  <si>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</si>
  <si>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</si>
  <si>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</si>
  <si>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</si>
  <si>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</si>
  <si>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</si>
  <si>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</si>
  <si>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</si>
  <si>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</si>
  <si>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</si>
  <si>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</si>
  <si>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</si>
  <si>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</si>
  <si>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</si>
  <si>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</si>
  <si>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</si>
  <si>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</si>
  <si>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</si>
  <si>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</si>
  <si>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</si>
  <si>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</si>
  <si>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</si>
  <si>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</si>
  <si>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</si>
  <si>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</si>
  <si>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</si>
  <si>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</si>
  <si>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</si>
  <si>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</si>
  <si>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</si>
  <si>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</si>
  <si>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</si>
  <si>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</si>
  <si>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</si>
  <si>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</si>
  <si>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</si>
  <si>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</si>
  <si>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</si>
  <si>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</si>
  <si>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</si>
  <si>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</si>
  <si>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</si>
  <si>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</si>
  <si>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</si>
  <si>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</si>
  <si>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</si>
  <si>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</si>
  <si>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</si>
  <si>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</si>
  <si>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</si>
  <si>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</si>
  <si>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</si>
  <si>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</si>
  <si>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</si>
  <si>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</si>
  <si>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</si>
  <si>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</si>
  <si>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</si>
  <si>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</si>
  <si>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</si>
  <si>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</si>
  <si>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</si>
  <si>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</si>
  <si>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</si>
  <si>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</si>
  <si>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</si>
  <si>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</si>
  <si>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</si>
  <si>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</si>
  <si>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</si>
  <si>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</si>
  <si>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</si>
  <si>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</si>
  <si>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</si>
  <si>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</si>
  <si>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</si>
  <si>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</si>
  <si>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</si>
  <si>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</si>
  <si>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</si>
  <si>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</si>
  <si>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</si>
  <si>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</si>
  <si>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</si>
  <si>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</si>
  <si>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</si>
  <si>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</si>
  <si>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</si>
  <si>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</si>
  <si>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</si>
  <si>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</si>
  <si>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</si>
  <si>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</si>
  <si>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</si>
  <si>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</si>
  <si>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</si>
  <si>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</si>
  <si>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</si>
  <si>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</si>
  <si>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</si>
  <si>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</si>
  <si>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</si>
  <si>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</si>
  <si>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</si>
  <si>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</si>
  <si>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</si>
  <si>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</si>
  <si>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</si>
  <si>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</si>
  <si>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</si>
  <si>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</si>
  <si>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</si>
  <si>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</si>
  <si>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</si>
  <si>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</si>
  <si>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</si>
  <si>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</si>
  <si>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</si>
  <si>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</si>
  <si>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</si>
  <si>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</si>
  <si>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</si>
  <si>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</si>
  <si>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</si>
  <si>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</si>
  <si>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</si>
  <si>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</si>
  <si>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</si>
  <si>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</si>
  <si>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</si>
  <si>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</si>
  <si>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</si>
  <si>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</si>
  <si>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</si>
  <si>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</si>
  <si>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</si>
  <si>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</si>
  <si>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</si>
  <si>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</si>
  <si>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</si>
  <si>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</si>
  <si>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</si>
  <si>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</si>
  <si>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</si>
  <si>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</si>
  <si>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</si>
  <si>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</si>
  <si>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</si>
  <si>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</si>
  <si>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</si>
  <si>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</si>
  <si>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</si>
  <si>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</si>
  <si>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</si>
  <si>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</si>
  <si>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</si>
  <si>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</si>
  <si>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</si>
  <si>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</si>
  <si>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</si>
  <si>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</si>
  <si>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</si>
  <si>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</si>
  <si>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</si>
  <si>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</si>
  <si>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</si>
  <si>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</si>
  <si>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</si>
  <si>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</si>
  <si>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</si>
  <si>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</si>
  <si>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</si>
  <si>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</si>
  <si>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</si>
  <si>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</si>
  <si>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</si>
  <si>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</si>
  <si>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</si>
  <si>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</si>
  <si>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</si>
  <si>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</si>
  <si>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</si>
  <si>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</si>
  <si>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</si>
  <si>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</si>
  <si>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</si>
  <si>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</si>
  <si>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</si>
  <si>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</si>
  <si>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</si>
  <si>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</si>
  <si>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</si>
  <si>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</si>
  <si>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</si>
  <si>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</si>
  <si>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</si>
  <si>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</si>
  <si>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</si>
  <si>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</si>
  <si>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</si>
  <si>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</si>
  <si>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</si>
  <si>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</si>
  <si>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</si>
  <si>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</si>
  <si>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</si>
  <si>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</si>
  <si>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</si>
  <si>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</si>
  <si>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</si>
  <si>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</si>
  <si>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</si>
  <si>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</si>
  <si>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</si>
  <si>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</si>
  <si>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</si>
  <si>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</si>
  <si>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</si>
  <si>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</si>
  <si>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</si>
  <si>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</si>
  <si>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</si>
  <si>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</si>
  <si>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</si>
  <si>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</si>
  <si>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</si>
  <si>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</si>
  <si>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</si>
  <si>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</si>
  <si>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</si>
  <si>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</si>
  <si>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</si>
  <si>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</si>
  <si>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</si>
  <si>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</si>
  <si>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</si>
  <si>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</si>
  <si>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</si>
  <si>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</si>
  <si>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</si>
  <si>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</si>
  <si>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</si>
  <si>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</si>
  <si>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</si>
  <si>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</si>
  <si>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</si>
  <si>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</si>
  <si>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</si>
  <si>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</si>
  <si>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</si>
  <si>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</si>
  <si>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</si>
  <si>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</si>
  <si>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</si>
  <si>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</si>
  <si>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</si>
  <si>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</si>
  <si>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</si>
  <si>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</si>
  <si>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</si>
  <si>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</si>
  <si>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</si>
  <si>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</si>
  <si>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</si>
  <si>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</si>
  <si>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</si>
  <si>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</si>
  <si>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</si>
  <si>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</si>
  <si>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</si>
  <si>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</si>
  <si>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</si>
  <si>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</si>
  <si>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</si>
  <si>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</si>
  <si>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</si>
  <si>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</si>
  <si>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</si>
  <si>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</si>
  <si>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</si>
  <si>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</si>
  <si>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</si>
  <si>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</si>
  <si>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</si>
  <si>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</si>
  <si>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</si>
  <si>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</si>
  <si>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</si>
  <si>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</si>
  <si>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</si>
  <si>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</si>
  <si>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</si>
  <si>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</si>
  <si>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</si>
  <si>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</si>
  <si>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</si>
  <si>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</si>
  <si>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</si>
  <si>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</si>
  <si>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</si>
  <si>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</si>
  <si>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</si>
  <si>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</si>
  <si>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</si>
  <si>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</si>
  <si>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</si>
  <si>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</si>
  <si>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</si>
  <si>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</si>
  <si>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</si>
  <si>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</si>
  <si>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</si>
  <si>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</si>
  <si>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</si>
  <si>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</si>
  <si>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</si>
  <si>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</si>
  <si>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</si>
  <si>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</si>
  <si>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</si>
  <si>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</si>
  <si>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</si>
  <si>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</si>
  <si>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</si>
  <si>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</si>
  <si>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</si>
  <si>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</si>
  <si>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</si>
  <si>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</si>
  <si>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</si>
  <si>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</si>
  <si>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</si>
  <si>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</si>
  <si>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</si>
  <si>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</si>
  <si>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</si>
  <si>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</si>
  <si>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</si>
  <si>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</si>
  <si>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</si>
  <si>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</si>
  <si>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</si>
  <si>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</si>
  <si>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</si>
  <si>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</si>
  <si>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</si>
  <si>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</si>
  <si>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</si>
  <si>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</si>
  <si>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</si>
  <si>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</si>
  <si>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</si>
  <si>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</si>
  <si>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</si>
  <si>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</si>
  <si>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</si>
  <si>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</si>
  <si>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</si>
  <si>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</si>
  <si>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</si>
  <si>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</si>
  <si>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</si>
  <si>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</si>
  <si>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</si>
  <si>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</si>
  <si>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</si>
  <si>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</si>
  <si>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</si>
  <si>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</si>
  <si>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</si>
  <si>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</si>
  <si>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</si>
  <si>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</si>
  <si>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</si>
  <si>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</si>
  <si>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</si>
  <si>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</si>
  <si>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</si>
  <si>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</si>
  <si>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</si>
  <si>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</si>
  <si>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</si>
  <si>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</si>
  <si>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</si>
  <si>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</si>
  <si>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</si>
  <si>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</si>
  <si>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</si>
  <si>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</si>
  <si>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</si>
  <si>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</si>
  <si>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</si>
  <si>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</si>
  <si>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</si>
  <si>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</si>
  <si>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</si>
  <si>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</si>
  <si>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</si>
  <si>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</si>
  <si>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</si>
  <si>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</si>
  <si>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</si>
  <si>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</si>
  <si>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</si>
  <si>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</si>
  <si>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</si>
  <si>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</si>
  <si>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</si>
  <si>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</si>
  <si>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</si>
  <si>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</si>
  <si>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</si>
  <si>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</si>
  <si>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</si>
  <si>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</si>
  <si>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</si>
  <si>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</si>
  <si>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</si>
  <si>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</si>
  <si>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</si>
  <si>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</si>
  <si>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</si>
  <si>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</si>
  <si>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</si>
  <si>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</si>
  <si>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</si>
  <si>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</si>
  <si>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</si>
  <si>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</si>
  <si>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</si>
  <si>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</si>
  <si>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</si>
  <si>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</si>
  <si>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</si>
  <si>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</si>
  <si>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</si>
  <si>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</si>
  <si>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</si>
  <si>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</si>
  <si>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</si>
  <si>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</si>
  <si>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</si>
  <si>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</si>
  <si>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</si>
  <si>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</si>
  <si>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</si>
  <si>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</si>
  <si>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</si>
  <si>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</si>
  <si>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</si>
  <si>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</si>
  <si>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</si>
  <si>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</si>
  <si>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</si>
  <si>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</si>
  <si>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</si>
  <si>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</si>
  <si>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</si>
  <si>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</si>
  <si>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</si>
  <si>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</si>
  <si>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</si>
  <si>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</si>
  <si>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</si>
  <si>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</si>
  <si>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</si>
  <si>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</si>
  <si>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</si>
  <si>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</si>
  <si>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</si>
  <si>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</si>
  <si>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</si>
  <si>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</si>
  <si>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</si>
  <si>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</si>
  <si>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</si>
  <si>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</si>
  <si>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</si>
  <si>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</si>
  <si>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</si>
  <si>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</si>
  <si>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</si>
  <si>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</si>
  <si>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</si>
  <si>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</si>
  <si>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</si>
  <si>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</si>
  <si>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</si>
  <si>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</si>
  <si>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</si>
  <si>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</si>
  <si>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</si>
  <si>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</si>
  <si>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</si>
  <si>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</si>
  <si>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</si>
  <si>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</si>
  <si>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</si>
  <si>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</si>
  <si>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</si>
  <si>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</si>
  <si>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</si>
  <si>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</si>
  <si>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</si>
  <si>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</si>
  <si>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</si>
  <si>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</si>
  <si>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</si>
  <si>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</si>
  <si>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</si>
  <si>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</si>
  <si>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</si>
  <si>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</si>
  <si>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</si>
  <si>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</si>
  <si>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</si>
  <si>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</si>
  <si>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</si>
  <si>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</si>
  <si>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</si>
  <si>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</si>
  <si>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</si>
  <si>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</si>
  <si>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</si>
  <si>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</si>
  <si>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</si>
  <si>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</si>
  <si>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</si>
  <si>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</si>
  <si>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</si>
  <si>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</si>
  <si>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</si>
  <si>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</si>
  <si>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</si>
  <si>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</si>
  <si>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</si>
  <si>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</si>
  <si>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</si>
  <si>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</si>
  <si>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</si>
  <si>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</si>
  <si>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</si>
  <si>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</si>
  <si>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</si>
  <si>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</si>
  <si>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</si>
  <si>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</si>
  <si>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</si>
  <si>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</si>
  <si>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</si>
  <si>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</si>
  <si>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</si>
  <si>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</si>
  <si>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</si>
  <si>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</si>
  <si>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</si>
  <si>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</si>
  <si>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</si>
  <si>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</si>
  <si>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</si>
  <si>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</si>
  <si>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</si>
  <si>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</si>
  <si>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</si>
  <si>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</si>
  <si>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</si>
  <si>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</si>
  <si>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</si>
  <si>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</si>
  <si>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</si>
  <si>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</si>
  <si>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</si>
  <si>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</si>
  <si>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</si>
  <si>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</si>
  <si>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</si>
  <si>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</si>
  <si>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</si>
  <si>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</si>
  <si>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</si>
  <si>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</si>
  <si>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</si>
  <si>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</si>
  <si>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</si>
  <si>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</si>
  <si>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</si>
  <si>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</si>
  <si>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</si>
  <si>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</si>
  <si>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</si>
  <si>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</si>
  <si>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</si>
  <si>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</si>
  <si>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</si>
  <si>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</si>
  <si>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</si>
  <si>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</si>
  <si>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</si>
  <si>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</si>
  <si>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</si>
  <si>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</si>
  <si>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</si>
  <si>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</si>
  <si>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</si>
  <si>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</si>
  <si>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</si>
  <si>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</si>
  <si>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</si>
  <si>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</si>
  <si>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</si>
  <si>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</si>
  <si>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</si>
  <si>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</si>
  <si>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</si>
  <si>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</si>
  <si>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</si>
  <si>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</si>
  <si>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</si>
  <si>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</si>
  <si>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</si>
  <si>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</si>
  <si>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</si>
  <si>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</si>
  <si>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</si>
  <si>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</si>
  <si>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</si>
  <si>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</si>
  <si>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</si>
  <si>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</si>
  <si>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</si>
  <si>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</si>
  <si>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</si>
  <si>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</si>
  <si>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</si>
  <si>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</si>
  <si>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</si>
  <si>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</si>
  <si>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</si>
  <si>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</si>
  <si>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</si>
  <si>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</si>
  <si>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</si>
  <si>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</si>
  <si>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</si>
  <si>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</si>
  <si>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</si>
  <si>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</si>
  <si>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</si>
  <si>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</si>
  <si>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</si>
  <si>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</si>
  <si>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</si>
  <si>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</si>
  <si>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</si>
  <si>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</si>
  <si>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</si>
  <si>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</si>
  <si>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</si>
  <si>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</si>
  <si>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</si>
  <si>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</si>
  <si>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</si>
  <si>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</si>
  <si>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</si>
  <si>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</si>
  <si>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</si>
  <si>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</si>
  <si>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</si>
  <si>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</si>
  <si>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</si>
  <si>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</si>
  <si>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</si>
  <si>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</si>
  <si>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</si>
  <si>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</si>
  <si>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</si>
  <si>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</si>
  <si>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</si>
  <si>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</si>
  <si>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</si>
  <si>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</si>
  <si>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</si>
  <si>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</si>
  <si>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</si>
  <si>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</si>
  <si>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</si>
  <si>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</si>
  <si>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</si>
  <si>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</si>
  <si>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</si>
  <si>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</si>
  <si>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</si>
  <si>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</si>
  <si>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</si>
  <si>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</si>
  <si>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</si>
  <si>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</si>
  <si>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</si>
  <si>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</si>
  <si>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</si>
  <si>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</si>
  <si>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</si>
  <si>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</si>
  <si>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</si>
  <si>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</si>
  <si>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</si>
  <si>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</si>
  <si>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</si>
  <si>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</si>
  <si>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</si>
  <si>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</si>
  <si>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</si>
  <si>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</si>
  <si>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</si>
  <si>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</si>
  <si>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</si>
  <si>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</si>
  <si>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</si>
  <si>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</si>
  <si>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</si>
  <si>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</si>
  <si>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</si>
  <si>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</si>
  <si>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</si>
  <si>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</si>
  <si>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</si>
  <si>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</si>
  <si>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</si>
  <si>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</si>
  <si>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</si>
  <si>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</si>
  <si>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</si>
  <si>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</si>
  <si>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</si>
  <si>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</si>
  <si>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</si>
  <si>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</si>
  <si>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</si>
  <si>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</si>
  <si>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</si>
  <si>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</si>
  <si>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</si>
  <si>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</si>
  <si>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</si>
  <si>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</si>
  <si>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</si>
  <si>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</si>
  <si>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</si>
  <si>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</si>
  <si>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</si>
  <si>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</si>
  <si>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</si>
  <si>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</si>
  <si>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</si>
  <si>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</si>
  <si>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</si>
  <si>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</si>
  <si>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</si>
  <si>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</si>
  <si>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</si>
  <si>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</si>
  <si>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</si>
  <si>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</si>
  <si>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</si>
  <si>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</si>
  <si>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</si>
  <si>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</si>
  <si>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</si>
  <si>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</si>
  <si>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</si>
  <si>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</si>
  <si>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</si>
  <si>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</si>
  <si>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</si>
  <si>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</si>
  <si>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</si>
  <si>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</si>
  <si>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</si>
  <si>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</si>
  <si>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</si>
  <si>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</si>
  <si>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</si>
  <si>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</si>
  <si>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</si>
  <si>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</si>
  <si>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</si>
  <si>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</si>
  <si>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</si>
  <si>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</si>
  <si>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</si>
  <si>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</si>
  <si>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</si>
  <si>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</si>
  <si>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</si>
  <si>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</si>
  <si>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</si>
  <si>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</si>
  <si>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</si>
  <si>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</si>
  <si>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</si>
  <si>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</si>
  <si>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</si>
  <si>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</si>
  <si>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</si>
  <si>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</si>
  <si>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</si>
  <si>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</si>
  <si>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</si>
  <si>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</si>
  <si>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</si>
  <si>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</si>
  <si>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</si>
  <si>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</si>
  <si>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</si>
  <si>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</si>
  <si>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</si>
  <si>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</si>
  <si>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</si>
  <si>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</si>
  <si>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</si>
  <si>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</si>
  <si>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</si>
  <si>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</si>
  <si>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</si>
  <si>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</si>
  <si>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</si>
  <si>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</si>
  <si>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</si>
  <si>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</si>
  <si>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</si>
  <si>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</si>
  <si>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</si>
  <si>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</si>
  <si>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</si>
  <si>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</si>
  <si>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</si>
  <si>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</si>
  <si>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</si>
  <si>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</si>
  <si>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</si>
  <si>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</si>
  <si>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</si>
  <si>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</si>
  <si>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</si>
  <si>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</si>
  <si>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</si>
  <si>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</si>
  <si>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</si>
  <si>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</si>
  <si>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</si>
  <si>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</si>
  <si>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</si>
  <si>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</si>
  <si>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</si>
  <si>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</si>
  <si>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</si>
  <si>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</si>
  <si>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</si>
  <si>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</si>
  <si>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</si>
  <si>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</si>
  <si>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</si>
  <si>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</si>
  <si>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</si>
  <si>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</si>
  <si>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</si>
  <si>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</si>
  <si>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</si>
  <si>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</si>
  <si>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</si>
  <si>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</si>
  <si>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</si>
  <si>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</si>
  <si>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</si>
  <si>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</si>
  <si>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</si>
  <si>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</si>
  <si>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</si>
  <si>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</si>
  <si>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</si>
  <si>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</si>
  <si>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</si>
  <si>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</si>
  <si>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</si>
  <si>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</si>
  <si>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</si>
  <si>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</si>
  <si>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</si>
  <si>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</si>
  <si>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</si>
  <si>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</si>
  <si>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</si>
  <si>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</si>
  <si>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</si>
  <si>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</si>
  <si>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</si>
  <si>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</si>
  <si>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</si>
  <si>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</si>
  <si>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</si>
  <si>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</si>
  <si>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</si>
  <si>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</si>
  <si>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</si>
  <si>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</si>
  <si>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</si>
  <si>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</si>
  <si>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</si>
  <si>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</si>
  <si>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</si>
  <si>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</si>
  <si>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</si>
  <si>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</si>
  <si>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</si>
  <si>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</si>
  <si>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</si>
  <si>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</si>
  <si>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</si>
  <si>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</si>
  <si>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</si>
  <si>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</si>
  <si>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</si>
  <si>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</si>
  <si>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</si>
  <si>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</si>
  <si>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</si>
  <si>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</si>
  <si>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</si>
  <si>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</si>
  <si>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</si>
  <si>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</si>
  <si>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</si>
  <si>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</si>
  <si>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</si>
  <si>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</si>
  <si>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</si>
  <si>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</si>
  <si>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</si>
  <si>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</si>
  <si>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</si>
  <si>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</si>
  <si>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</si>
  <si>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</si>
  <si>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</si>
  <si>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</si>
  <si>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</si>
  <si>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</si>
  <si>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</si>
  <si>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</si>
  <si>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</si>
  <si>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</si>
  <si>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</si>
  <si>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</si>
  <si>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</si>
  <si>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</si>
  <si>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</si>
  <si>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</si>
  <si>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</si>
  <si>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</si>
  <si>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</si>
  <si>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</si>
  <si>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</si>
  <si>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</si>
  <si>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</si>
  <si>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</si>
  <si>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</si>
  <si>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</si>
  <si>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</si>
  <si>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</si>
  <si>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</si>
  <si>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</si>
  <si>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</si>
  <si>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</si>
  <si>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</si>
  <si>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</si>
  <si>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</si>
  <si>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</si>
  <si>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</si>
  <si>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</si>
  <si>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</si>
  <si>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</si>
  <si>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</si>
  <si>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</si>
  <si>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</si>
  <si>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</si>
  <si>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</si>
  <si>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</si>
  <si>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</si>
  <si>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</si>
  <si>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</si>
  <si>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</si>
  <si>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</si>
  <si>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</si>
  <si>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</si>
  <si>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</si>
  <si>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</si>
  <si>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</si>
  <si>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</si>
  <si>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</si>
  <si>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</si>
  <si>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</si>
  <si>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</si>
  <si>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</si>
  <si>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</si>
  <si>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</si>
  <si>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</si>
  <si>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</si>
  <si>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</si>
  <si>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</si>
  <si>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</si>
  <si>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</si>
  <si>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</si>
  <si>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</si>
  <si>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</si>
  <si>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</si>
  <si>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</si>
  <si>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</si>
  <si>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</si>
  <si>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</si>
  <si>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</si>
  <si>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</si>
  <si>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</si>
  <si>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</si>
  <si>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</si>
  <si>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</si>
  <si>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</si>
  <si>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</si>
  <si>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</si>
  <si>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</si>
  <si>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</si>
  <si>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</si>
  <si>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</si>
  <si>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</si>
  <si>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</si>
  <si>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</si>
  <si>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</si>
  <si>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</si>
  <si>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</si>
  <si>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</si>
  <si>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</si>
  <si>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</si>
  <si>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</si>
  <si>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</si>
  <si>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</si>
  <si>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</si>
  <si>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</si>
  <si>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</si>
  <si>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</si>
  <si>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</si>
  <si>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</si>
  <si>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</si>
  <si>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</si>
  <si>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</si>
  <si>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</si>
  <si>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</si>
  <si>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</si>
  <si>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</si>
  <si>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</si>
  <si>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</si>
  <si>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</si>
  <si>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</si>
  <si>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</si>
  <si>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</si>
  <si>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</si>
  <si>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</si>
  <si>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</si>
  <si>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</si>
  <si>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</si>
  <si>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</si>
  <si>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</si>
  <si>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</si>
  <si>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</si>
  <si>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</si>
  <si>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</si>
  <si>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</si>
  <si>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</si>
  <si>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</si>
  <si>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</si>
  <si>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</si>
  <si>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</si>
  <si>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</si>
  <si>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</si>
  <si>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</si>
  <si>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</si>
  <si>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</si>
  <si>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</si>
  <si>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</si>
  <si>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</si>
  <si>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</si>
  <si>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</si>
  <si>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</si>
  <si>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</si>
  <si>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</si>
  <si>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</si>
  <si>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</si>
  <si>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</si>
  <si>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</si>
  <si>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</si>
  <si>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</si>
  <si>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</si>
  <si>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</si>
  <si>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</si>
  <si>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</si>
  <si>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</si>
  <si>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</si>
  <si>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</si>
  <si>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</si>
  <si>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</si>
  <si>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</si>
  <si>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</si>
  <si>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</si>
  <si>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</si>
  <si>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</si>
  <si>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</si>
  <si>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</si>
  <si>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</si>
  <si>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</si>
  <si>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</si>
  <si>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</si>
  <si>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</si>
  <si>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</si>
  <si>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</si>
  <si>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</si>
  <si>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</si>
  <si>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</si>
  <si>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</si>
  <si>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</si>
  <si>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</si>
  <si>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</si>
  <si>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</si>
  <si>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</si>
  <si>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</si>
  <si>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</si>
  <si>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</si>
  <si>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</si>
  <si>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</si>
  <si>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</si>
  <si>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</si>
  <si>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</si>
  <si>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</si>
  <si>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</si>
  <si>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</si>
  <si>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</si>
  <si>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</si>
  <si>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</si>
  <si>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</si>
  <si>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</si>
  <si>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</si>
  <si>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</si>
  <si>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</si>
  <si>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</si>
  <si>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</si>
  <si>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</si>
  <si>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</si>
  <si>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</si>
  <si>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</si>
  <si>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</si>
  <si>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</si>
  <si>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</si>
  <si>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</si>
  <si>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</si>
  <si>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</si>
  <si>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</si>
  <si>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</si>
  <si>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</si>
  <si>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</si>
  <si>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</si>
  <si>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</si>
  <si>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</si>
  <si>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</si>
  <si>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</si>
  <si>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</si>
  <si>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</si>
  <si>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</si>
  <si>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</si>
  <si>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</si>
  <si>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</si>
  <si>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</si>
  <si>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</si>
  <si>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</si>
  <si>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</si>
  <si>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</si>
  <si>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</si>
  <si>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</si>
  <si>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</si>
  <si>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</si>
  <si>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</si>
  <si>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</si>
  <si>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</si>
  <si>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</si>
  <si>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</si>
  <si>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</si>
  <si>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</si>
  <si>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</si>
  <si>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</si>
  <si>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</si>
  <si>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</si>
  <si>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</si>
  <si>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</si>
  <si>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</si>
  <si>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</si>
  <si>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</si>
  <si>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</si>
  <si>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</si>
  <si>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</si>
  <si>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</si>
  <si>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</si>
  <si>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</si>
  <si>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</si>
  <si>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</si>
  <si>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</si>
  <si>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</si>
  <si>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</si>
  <si>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</si>
  <si>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</si>
  <si>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</si>
  <si>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</si>
  <si>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</si>
  <si>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</si>
  <si>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</si>
  <si>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</si>
  <si>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</si>
  <si>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</si>
  <si>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</si>
  <si>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</si>
  <si>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</si>
  <si>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</si>
  <si>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</si>
  <si>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</si>
  <si>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</si>
  <si>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</si>
  <si>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</si>
  <si>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</si>
  <si>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</si>
  <si>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</si>
  <si>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</si>
  <si>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</si>
  <si>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</si>
  <si>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</si>
  <si>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</si>
  <si>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</si>
  <si>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</si>
  <si>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</si>
  <si>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</si>
  <si>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</si>
  <si>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</si>
  <si>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</si>
  <si>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</si>
  <si>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</si>
  <si>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</si>
  <si>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</si>
  <si>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</si>
  <si>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</si>
  <si>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</si>
  <si>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</si>
  <si>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</si>
  <si>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</si>
  <si>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</si>
  <si>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</si>
  <si>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</si>
  <si>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</si>
  <si>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</si>
  <si>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</si>
  <si>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</si>
  <si>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</si>
  <si>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</si>
  <si>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</si>
  <si>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</si>
  <si>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</si>
  <si>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</si>
  <si>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</si>
  <si>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</si>
  <si>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</si>
  <si>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</si>
  <si>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</si>
  <si>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</si>
  <si>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</si>
  <si>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</si>
  <si>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</si>
  <si>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</si>
  <si>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</si>
  <si>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</si>
  <si>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</si>
  <si>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</si>
  <si>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</si>
  <si>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</si>
  <si>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</si>
  <si>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</si>
  <si>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</si>
  <si>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</si>
  <si>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</si>
  <si>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</si>
  <si>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</si>
  <si>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</si>
  <si>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</si>
  <si>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</si>
  <si>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</si>
  <si>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</si>
  <si>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</si>
  <si>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</si>
  <si>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</si>
  <si>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</si>
  <si>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</si>
  <si>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</si>
  <si>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</si>
  <si>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</si>
  <si>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</si>
  <si>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</si>
  <si>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</si>
  <si>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</si>
  <si>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</si>
  <si>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</si>
  <si>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</si>
  <si>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</si>
  <si>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</si>
  <si>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</si>
  <si>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</si>
  <si>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</si>
  <si>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</si>
  <si>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</si>
  <si>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</si>
  <si>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</si>
  <si>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</si>
  <si>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</si>
  <si>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</si>
  <si>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</si>
  <si>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</si>
  <si>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</si>
  <si>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</si>
  <si>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</si>
  <si>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</si>
  <si>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</si>
  <si>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</si>
  <si>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</si>
  <si>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</si>
  <si>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</si>
  <si>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</si>
  <si>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</si>
  <si>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</si>
  <si>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</si>
  <si>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</si>
  <si>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</si>
  <si>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</si>
  <si>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</si>
  <si>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</si>
  <si>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</si>
  <si>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</si>
  <si>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</si>
  <si>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</si>
  <si>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</si>
  <si>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</si>
  <si>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</si>
  <si>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</si>
  <si>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</si>
  <si>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</si>
  <si>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</si>
  <si>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</si>
  <si>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</si>
  <si>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</si>
  <si>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</si>
  <si>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</si>
  <si>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</si>
  <si>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</si>
  <si>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</si>
  <si>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</si>
  <si>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</si>
  <si>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</si>
  <si>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</si>
  <si>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</si>
  <si>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</si>
  <si>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</si>
  <si>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</si>
  <si>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</si>
  <si>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</si>
  <si>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</si>
  <si>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</si>
  <si>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</si>
  <si>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</si>
  <si>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</si>
  <si>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</si>
  <si>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</si>
  <si>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</si>
  <si>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</si>
  <si>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</si>
  <si>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</si>
  <si>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</si>
  <si>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</si>
  <si>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</si>
  <si>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</si>
  <si>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</si>
  <si>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</si>
  <si>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</si>
  <si>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</si>
  <si>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</si>
  <si>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</si>
  <si>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</si>
  <si>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</si>
  <si>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</si>
  <si>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</si>
  <si>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</si>
  <si>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</si>
  <si>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</si>
  <si>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</si>
  <si>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</si>
  <si>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</si>
  <si>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</si>
  <si>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</si>
  <si>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</si>
  <si>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</si>
  <si>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</si>
  <si>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</si>
  <si>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</si>
  <si>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</si>
  <si>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</si>
  <si>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</si>
  <si>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</si>
  <si>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</si>
  <si>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</si>
  <si>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</si>
  <si>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</si>
  <si>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</si>
  <si>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</si>
  <si>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</si>
  <si>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</si>
  <si>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</si>
  <si>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</si>
  <si>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</si>
  <si>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</si>
  <si>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</si>
  <si>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</si>
  <si>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</si>
  <si>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</si>
  <si>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</si>
  <si>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</si>
  <si>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</si>
  <si>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</si>
  <si>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</si>
  <si>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</si>
  <si>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</si>
  <si>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</si>
  <si>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</si>
  <si>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</si>
  <si>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</si>
  <si>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</si>
  <si>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</si>
  <si>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</si>
  <si>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</si>
  <si>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</si>
  <si>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</si>
  <si>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</si>
  <si>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</si>
  <si>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</si>
  <si>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</si>
  <si>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</si>
  <si>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</si>
  <si>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</si>
  <si>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</si>
  <si>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</si>
  <si>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</si>
  <si>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</si>
  <si>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</si>
  <si>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</si>
  <si>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</si>
  <si>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</si>
  <si>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</si>
  <si>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</si>
  <si>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</si>
  <si>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</si>
  <si>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</si>
  <si>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</si>
  <si>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</si>
  <si>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</si>
  <si>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</si>
  <si>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</si>
  <si>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</si>
  <si>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</si>
  <si>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</si>
  <si>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</si>
  <si>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</si>
  <si>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</si>
  <si>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</si>
  <si>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</si>
  <si>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</si>
  <si>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</si>
  <si>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</si>
  <si>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</si>
  <si>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</si>
  <si>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</si>
  <si>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</si>
  <si>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</si>
  <si>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</si>
  <si>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</si>
  <si>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</si>
  <si>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</si>
  <si>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</si>
  <si>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</si>
  <si>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</si>
  <si>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</si>
  <si>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</si>
  <si>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</si>
  <si>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</si>
  <si>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</si>
  <si>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</si>
  <si>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</si>
  <si>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</si>
  <si>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</si>
  <si>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</si>
  <si>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</si>
  <si>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</si>
  <si>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</si>
  <si>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</si>
  <si>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</si>
  <si>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</si>
  <si>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</si>
  <si>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</si>
  <si>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</si>
  <si>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</si>
  <si>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</si>
  <si>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</si>
  <si>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</si>
  <si>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</si>
  <si>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</si>
  <si>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</si>
  <si>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</si>
  <si>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</si>
  <si>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</si>
  <si>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</si>
  <si>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</si>
  <si>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</si>
  <si>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</si>
  <si>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</si>
  <si>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</si>
  <si>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</si>
  <si>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</si>
  <si>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</si>
  <si>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</si>
  <si>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</si>
  <si>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</si>
  <si>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</si>
  <si>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</si>
  <si>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</si>
  <si>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</si>
  <si>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</si>
  <si>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</si>
  <si>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</si>
  <si>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</si>
  <si>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</si>
  <si>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</si>
  <si>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</si>
  <si>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</si>
  <si>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</si>
  <si>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</si>
  <si>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</si>
  <si>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</si>
  <si>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</si>
  <si>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</si>
  <si>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</si>
  <si>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</si>
  <si>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</si>
  <si>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</si>
  <si>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</si>
  <si>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</si>
  <si>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</si>
  <si>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</si>
  <si>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</si>
  <si>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</si>
  <si>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</si>
  <si>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</si>
  <si>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</si>
  <si>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</si>
  <si>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</si>
  <si>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</si>
  <si>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</si>
  <si>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</si>
  <si>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</si>
  <si>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</si>
  <si>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</si>
  <si>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</si>
  <si>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</si>
  <si>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</si>
  <si>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</si>
  <si>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</si>
  <si>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</si>
  <si>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</si>
  <si>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</si>
  <si>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</si>
  <si>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</si>
  <si>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</si>
  <si>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</si>
  <si>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</si>
  <si>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</si>
  <si>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</si>
  <si>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</si>
  <si>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</si>
  <si>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</si>
  <si>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</si>
  <si>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</si>
  <si>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</si>
  <si>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</si>
  <si>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</si>
  <si>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</si>
  <si>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</si>
  <si>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</si>
  <si>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</si>
  <si>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</si>
  <si>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</si>
  <si>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</si>
  <si>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</si>
  <si>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</si>
  <si>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</si>
  <si>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</si>
  <si>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</si>
  <si>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</si>
  <si>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</si>
  <si>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</si>
  <si>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</si>
  <si>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</si>
  <si>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</si>
  <si>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</si>
  <si>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</si>
  <si>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</si>
  <si>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</si>
  <si>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</si>
  <si>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</si>
  <si>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</si>
  <si>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</si>
  <si>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</si>
  <si>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</si>
  <si>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</si>
  <si>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</si>
  <si>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</si>
  <si>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</si>
  <si>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</si>
  <si>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</si>
  <si>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</si>
  <si>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</si>
  <si>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</si>
  <si>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</si>
  <si>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</si>
  <si>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</si>
  <si>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</si>
  <si>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</si>
  <si>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</si>
  <si>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</si>
  <si>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</si>
  <si>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</si>
  <si>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</si>
  <si>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</si>
  <si>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</si>
  <si>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</si>
  <si>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</si>
  <si>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</si>
  <si>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</si>
  <si>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</si>
  <si>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</si>
  <si>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</si>
  <si>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</si>
  <si>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</si>
  <si>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</si>
  <si>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</si>
  <si>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</si>
  <si>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</si>
  <si>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</si>
  <si>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</si>
  <si>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</si>
  <si>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</si>
  <si>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</si>
  <si>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</si>
  <si>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</si>
  <si>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</si>
  <si>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</si>
  <si>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</si>
  <si>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</si>
  <si>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</si>
  <si>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</si>
  <si>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</si>
  <si>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</si>
  <si>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</si>
  <si>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</si>
  <si>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</si>
  <si>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</si>
  <si>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</si>
  <si>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</si>
  <si>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</si>
  <si>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</si>
  <si>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</si>
  <si>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</si>
  <si>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</si>
  <si>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</si>
  <si>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</si>
  <si>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</si>
  <si>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</si>
  <si>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</si>
  <si>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</si>
  <si>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</si>
  <si>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</si>
  <si>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</si>
  <si>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</si>
  <si>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</si>
  <si>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</si>
  <si>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</si>
  <si>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</si>
  <si>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</si>
  <si>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</si>
  <si>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</si>
  <si>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</si>
  <si>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</si>
  <si>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</si>
  <si>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</si>
  <si>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</si>
  <si>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</si>
  <si>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</si>
  <si>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</si>
  <si>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</si>
  <si>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</si>
  <si>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</si>
  <si>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</si>
  <si>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</si>
  <si>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</si>
  <si>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</si>
  <si>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</si>
  <si>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</si>
  <si>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</si>
  <si>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</si>
  <si>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</si>
  <si>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</si>
  <si>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</si>
  <si>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</si>
  <si>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</si>
  <si>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</si>
  <si>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</si>
  <si>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</si>
  <si>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</si>
  <si>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</si>
  <si>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</si>
  <si>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</si>
  <si>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</si>
  <si>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</si>
  <si>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</si>
  <si>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</si>
  <si>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</si>
  <si>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</si>
  <si>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</si>
  <si>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</si>
  <si>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</si>
  <si>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</si>
  <si>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</si>
  <si>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</si>
  <si>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</si>
  <si>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</si>
  <si>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</si>
  <si>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</si>
  <si>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</si>
  <si>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</si>
  <si>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</si>
  <si>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</si>
  <si>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</si>
  <si>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</si>
  <si>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</si>
  <si>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</si>
  <si>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</si>
  <si>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</si>
  <si>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</si>
  <si>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</si>
  <si>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</si>
  <si>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</si>
  <si>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</si>
  <si>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</si>
  <si>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</si>
  <si>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</si>
  <si>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</si>
  <si>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</si>
  <si>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</si>
  <si>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</si>
  <si>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</si>
  <si>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</si>
  <si>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</si>
  <si>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</si>
  <si>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</si>
  <si>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</si>
  <si>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</si>
  <si>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</si>
  <si>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</si>
  <si>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</si>
  <si>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</si>
  <si>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</si>
  <si>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</si>
  <si>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</si>
  <si>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</si>
  <si>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</si>
  <si>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</si>
  <si>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</si>
  <si>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</si>
  <si>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</si>
  <si>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</si>
  <si>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</si>
  <si>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</si>
  <si>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</si>
  <si>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</si>
  <si>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</si>
  <si>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</si>
  <si>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</si>
  <si>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</si>
  <si>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</si>
  <si>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</si>
  <si>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</si>
  <si>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</si>
  <si>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</si>
  <si>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</si>
  <si>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</si>
  <si>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</si>
  <si>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</si>
  <si>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</si>
  <si>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</si>
  <si>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</si>
  <si>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</si>
  <si>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</si>
  <si>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</si>
  <si>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</si>
  <si>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</si>
  <si>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</si>
  <si>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</si>
  <si>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</si>
  <si>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</si>
  <si>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</si>
  <si>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</si>
  <si>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</si>
  <si>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</si>
  <si>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</si>
  <si>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</si>
  <si>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</si>
  <si>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</si>
  <si>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</si>
  <si>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</si>
  <si>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</si>
  <si>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</si>
  <si>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</si>
  <si>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</si>
  <si>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</si>
  <si>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</si>
  <si>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</si>
  <si>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</si>
  <si>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</si>
  <si>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</si>
  <si>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</si>
  <si>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</si>
  <si>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</si>
  <si>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</si>
  <si>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</si>
  <si>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</si>
  <si>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</si>
  <si>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</si>
  <si>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</si>
  <si>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</si>
  <si>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</si>
  <si>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</si>
  <si>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</si>
  <si>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</si>
  <si>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</si>
  <si>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</si>
  <si>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</si>
  <si>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</si>
  <si>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</si>
  <si>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</si>
  <si>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</si>
  <si>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</si>
  <si>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</si>
  <si>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</si>
  <si>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</si>
  <si>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</si>
  <si>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</si>
  <si>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</si>
  <si>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</si>
  <si>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</si>
  <si>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</si>
  <si>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</si>
  <si>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</si>
  <si>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</si>
  <si>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</si>
  <si>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</si>
  <si>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</si>
  <si>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</si>
  <si>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</si>
  <si>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</si>
  <si>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</si>
  <si>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</si>
  <si>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</si>
  <si>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</si>
  <si>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</si>
  <si>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</si>
  <si>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</si>
  <si>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</si>
  <si>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</si>
  <si>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</si>
  <si>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</si>
  <si>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</si>
  <si>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</si>
  <si>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</si>
  <si>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</si>
  <si>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</si>
  <si>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</si>
  <si>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</si>
  <si>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</si>
  <si>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</si>
  <si>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</si>
  <si>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</si>
  <si>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</si>
  <si>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</si>
  <si>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</si>
  <si>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</si>
  <si>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</si>
  <si>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</si>
  <si>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</si>
  <si>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</si>
  <si>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</si>
  <si>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</si>
  <si>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</si>
  <si>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</si>
  <si>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</si>
  <si>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</si>
  <si>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</si>
  <si>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</si>
  <si>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</si>
  <si>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</si>
  <si>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</si>
  <si>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</si>
  <si>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</si>
  <si>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</si>
  <si>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</si>
  <si>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</si>
  <si>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</si>
  <si>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</si>
  <si>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</si>
  <si>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</si>
  <si>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</si>
  <si>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</si>
  <si>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</si>
  <si>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</si>
  <si>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</si>
  <si>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</si>
  <si>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</si>
  <si>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</si>
  <si>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</si>
  <si>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</si>
  <si>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</si>
  <si>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</si>
  <si>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</si>
  <si>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</si>
  <si>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</si>
  <si>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</si>
  <si>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</si>
  <si>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</si>
  <si>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</si>
  <si>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</si>
  <si>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</si>
  <si>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</si>
  <si>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</si>
  <si>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</si>
  <si>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</si>
  <si>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</si>
  <si>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</si>
  <si>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</si>
  <si>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</si>
  <si>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</si>
  <si>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</si>
  <si>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</si>
  <si>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</si>
  <si>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</si>
  <si>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</si>
  <si>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</si>
  <si>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</si>
  <si>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</si>
  <si>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</si>
  <si>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</si>
  <si>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</si>
  <si>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</si>
  <si>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</si>
  <si>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</si>
  <si>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</si>
  <si>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</si>
  <si>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</si>
  <si>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</si>
  <si>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</si>
  <si>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</si>
  <si>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</si>
  <si>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</si>
  <si>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</si>
  <si>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</si>
  <si>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</si>
  <si>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</si>
  <si>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</si>
  <si>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</si>
  <si>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</si>
  <si>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</si>
  <si>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</si>
  <si>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</si>
  <si>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</si>
  <si>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</si>
  <si>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</si>
  <si>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</si>
  <si>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</si>
  <si>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</si>
  <si>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</si>
  <si>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</si>
  <si>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</si>
  <si>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</si>
  <si>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</si>
  <si>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</si>
  <si>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</si>
  <si>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</si>
  <si>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</si>
  <si>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</si>
  <si>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</si>
  <si>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</si>
  <si>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</si>
  <si>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</si>
  <si>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</si>
  <si>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</si>
  <si>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</si>
  <si>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</si>
  <si>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</si>
  <si>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</si>
  <si>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</si>
  <si>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</si>
  <si>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</si>
  <si>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</si>
  <si>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</si>
  <si>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</si>
  <si>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</si>
  <si>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</si>
  <si>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</si>
  <si>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</si>
  <si>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</si>
  <si>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</si>
  <si>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</si>
  <si>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</si>
  <si>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</si>
  <si>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</si>
  <si>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</si>
  <si>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</si>
  <si>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</si>
  <si>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</si>
  <si>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</si>
  <si>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</si>
  <si>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</si>
  <si>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</si>
  <si>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</si>
  <si>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</si>
  <si>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</si>
  <si>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</si>
  <si>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</si>
  <si>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</si>
  <si>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</si>
  <si>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</si>
  <si>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</si>
  <si>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</si>
  <si>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</si>
  <si>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</si>
  <si>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</si>
  <si>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</si>
  <si>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</si>
  <si>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</si>
  <si>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</si>
  <si>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</si>
  <si>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</si>
  <si>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</si>
  <si>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</si>
  <si>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</si>
  <si>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</si>
  <si>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</si>
  <si>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</si>
  <si>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</si>
  <si>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</si>
  <si>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</si>
  <si>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</si>
  <si>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</si>
  <si>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</si>
  <si>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</si>
  <si>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</si>
  <si>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</si>
  <si>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</si>
  <si>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</si>
  <si>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</si>
  <si>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</si>
  <si>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</si>
  <si>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</si>
  <si>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</si>
  <si>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</si>
  <si>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</si>
  <si>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</si>
  <si>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</si>
  <si>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</si>
  <si>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</si>
  <si>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</si>
  <si>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</si>
  <si>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</si>
  <si>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</si>
  <si>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</si>
  <si>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</si>
  <si>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</si>
  <si>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</si>
  <si>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</si>
  <si>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</si>
  <si>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</si>
  <si>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</si>
  <si>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</si>
  <si>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</si>
  <si>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</si>
  <si>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</si>
  <si>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</si>
  <si>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</si>
  <si>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</si>
  <si>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</si>
  <si>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</si>
  <si>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</si>
  <si>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</si>
  <si>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</si>
  <si>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</si>
  <si>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</si>
  <si>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</si>
  <si>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</si>
  <si>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</si>
  <si>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</si>
  <si>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</si>
  <si>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</si>
  <si>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</si>
  <si>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</si>
  <si>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</si>
  <si>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</si>
  <si>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</si>
  <si>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</si>
  <si>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</si>
  <si>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</si>
  <si>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</si>
  <si>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</si>
  <si>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</si>
  <si>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</si>
  <si>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</si>
  <si>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</si>
  <si>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</si>
  <si>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</si>
  <si>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</si>
  <si>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</si>
  <si>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</si>
  <si>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</si>
  <si>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</si>
  <si>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</si>
  <si>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</si>
  <si>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</si>
  <si>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</si>
  <si>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</si>
  <si>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</si>
  <si>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</si>
  <si>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</si>
  <si>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</si>
  <si>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</si>
  <si>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</si>
  <si>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</si>
  <si>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</si>
  <si>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</si>
  <si>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</si>
  <si>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</si>
  <si>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</si>
  <si>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</si>
  <si>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</si>
  <si>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</si>
  <si>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</si>
  <si>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</si>
  <si>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</si>
  <si>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</si>
  <si>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</si>
  <si>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</si>
  <si>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</si>
  <si>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</si>
  <si>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</si>
  <si>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</si>
  <si>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</si>
  <si>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</si>
  <si>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</si>
  <si>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</si>
  <si>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</si>
  <si>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</si>
  <si>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</si>
  <si>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</si>
  <si>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</si>
  <si>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</si>
  <si>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</si>
  <si>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</si>
  <si>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</si>
  <si>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</si>
  <si>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</si>
  <si>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</si>
  <si>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</si>
  <si>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</si>
  <si>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</si>
  <si>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</si>
  <si>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</si>
  <si>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</si>
  <si>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</si>
  <si>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</si>
  <si>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</si>
  <si>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</si>
  <si>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</si>
  <si>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</si>
  <si>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</si>
  <si>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</si>
  <si>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</si>
  <si>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</si>
  <si>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</si>
  <si>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</si>
  <si>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</si>
  <si>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</si>
  <si>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</si>
  <si>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</si>
  <si>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</si>
  <si>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</si>
  <si>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</si>
  <si>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</si>
  <si>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</si>
  <si>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</si>
  <si>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</si>
  <si>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</si>
  <si>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</si>
  <si>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</si>
  <si>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</si>
  <si>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</si>
  <si>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</si>
  <si>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</si>
  <si>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</si>
  <si>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</si>
  <si>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</si>
  <si>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</si>
  <si>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</si>
  <si>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</si>
  <si>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</si>
  <si>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</si>
  <si>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</si>
  <si>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</si>
  <si>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</si>
  <si>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</si>
  <si>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</si>
  <si>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</si>
  <si>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</si>
  <si>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</si>
  <si>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</si>
  <si>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</si>
  <si>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</si>
  <si>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</si>
  <si>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</si>
  <si>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</si>
  <si>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</si>
  <si>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</si>
  <si>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</si>
  <si>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</si>
  <si>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</si>
  <si>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</si>
  <si>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</si>
  <si>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</si>
  <si>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</si>
  <si>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</si>
  <si>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</si>
  <si>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</si>
  <si>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</si>
  <si>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</si>
  <si>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</si>
  <si>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</si>
  <si>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</si>
  <si>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</si>
  <si>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</si>
  <si>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</si>
  <si>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</si>
  <si>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</si>
  <si>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</si>
  <si>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</si>
  <si>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</si>
  <si>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</si>
  <si>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</si>
  <si>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</si>
  <si>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</si>
  <si>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</si>
  <si>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</si>
  <si>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</si>
  <si>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</si>
  <si>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</si>
  <si>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</si>
  <si>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</si>
  <si>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</si>
  <si>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</si>
  <si>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</si>
  <si>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</si>
  <si>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</si>
  <si>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</si>
  <si>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</si>
  <si>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</si>
  <si>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</si>
  <si>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</si>
  <si>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</si>
  <si>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</si>
  <si>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</si>
  <si>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</si>
  <si>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</si>
  <si>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</si>
  <si>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</si>
  <si>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</si>
  <si>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</si>
  <si>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</si>
  <si>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</si>
  <si>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</si>
  <si>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</si>
  <si>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</si>
  <si>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</si>
  <si>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</si>
  <si>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</si>
  <si>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</si>
  <si>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</si>
  <si>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</si>
  <si>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</si>
  <si>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</si>
  <si>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</si>
  <si>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</si>
  <si>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</si>
  <si>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</si>
  <si>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</si>
  <si>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</si>
  <si>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</si>
  <si>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</si>
  <si>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</si>
  <si>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</si>
  <si>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</si>
  <si>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</si>
  <si>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</si>
  <si>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</si>
  <si>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</si>
  <si>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</si>
  <si>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</si>
  <si>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</si>
  <si>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</si>
  <si>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</si>
  <si>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</si>
  <si>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</si>
  <si>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</si>
  <si>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</si>
  <si>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</si>
  <si>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</si>
  <si>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</si>
  <si>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</si>
  <si>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</si>
  <si>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</si>
  <si>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</si>
  <si>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</si>
  <si>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</si>
  <si>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</si>
  <si>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</si>
  <si>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</si>
  <si>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</si>
  <si>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</si>
  <si>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</si>
  <si>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</si>
  <si>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</si>
  <si>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</si>
  <si>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</si>
  <si>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</si>
  <si>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</si>
  <si>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</si>
  <si>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</si>
  <si>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</si>
  <si>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</si>
  <si>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</si>
  <si>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</si>
  <si>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</si>
  <si>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</si>
  <si>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</si>
  <si>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</si>
  <si>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</si>
  <si>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</si>
  <si>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</si>
  <si>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</si>
  <si>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</si>
  <si>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</si>
  <si>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</si>
  <si>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</si>
  <si>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</si>
  <si>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</si>
  <si>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</si>
  <si>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</si>
  <si>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</si>
  <si>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</si>
  <si>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</si>
  <si>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</si>
  <si>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</si>
  <si>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</si>
  <si>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</si>
  <si>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</si>
  <si>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</si>
  <si>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</si>
  <si>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</si>
  <si>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</si>
  <si>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</si>
  <si>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</si>
  <si>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</si>
  <si>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</si>
  <si>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</si>
  <si>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</si>
  <si>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</si>
  <si>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</si>
  <si>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</si>
  <si>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</si>
  <si>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</si>
  <si>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</si>
  <si>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</si>
  <si>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</si>
  <si>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</si>
  <si>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</si>
  <si>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</si>
  <si>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</si>
  <si>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</si>
  <si>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</si>
  <si>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</si>
  <si>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</si>
  <si>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</si>
  <si>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</si>
  <si>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</si>
  <si>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</si>
  <si>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</si>
  <si>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</si>
  <si>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</si>
  <si>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</si>
  <si>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</si>
  <si>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</si>
  <si>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</si>
  <si>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</si>
  <si>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</si>
  <si>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</si>
  <si>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</si>
  <si>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</si>
  <si>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</si>
  <si>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</si>
  <si>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</si>
  <si>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</si>
  <si>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</si>
  <si>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</si>
  <si>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</si>
  <si>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</si>
  <si>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</si>
  <si>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</si>
  <si>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</si>
  <si>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</si>
  <si>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</si>
  <si>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</si>
  <si>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</si>
  <si>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</si>
  <si>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</si>
  <si>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</si>
  <si>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</si>
  <si>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</si>
  <si>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</si>
  <si>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</si>
  <si>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</si>
  <si>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</si>
  <si>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</si>
  <si>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</si>
  <si>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</si>
  <si>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</si>
  <si>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</si>
  <si>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</si>
  <si>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</si>
  <si>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</si>
  <si>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</si>
  <si>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</si>
  <si>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</si>
  <si>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</si>
  <si>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</si>
  <si>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</si>
  <si>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</si>
  <si>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</si>
  <si>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</si>
  <si>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</si>
  <si>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</si>
  <si>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</si>
  <si>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</si>
  <si>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</si>
  <si>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</si>
  <si>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</si>
  <si>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</si>
  <si>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</si>
  <si>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</si>
  <si>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</si>
  <si>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</si>
  <si>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</si>
  <si>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</si>
  <si>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</si>
  <si>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</si>
  <si>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</si>
  <si>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</si>
  <si>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</si>
  <si>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</si>
  <si>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</si>
  <si>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</si>
  <si>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</si>
  <si>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</si>
  <si>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</si>
  <si>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</si>
  <si>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</si>
  <si>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</si>
  <si>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</si>
  <si>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</si>
  <si>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</si>
  <si>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</si>
  <si>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</si>
  <si>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</si>
  <si>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</si>
  <si>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</si>
  <si>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</si>
  <si>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</si>
  <si>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</si>
  <si>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</si>
  <si>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</si>
  <si>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</si>
  <si>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</si>
  <si>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</si>
  <si>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</si>
  <si>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</si>
  <si>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</si>
  <si>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</si>
  <si>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</si>
  <si>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</si>
  <si>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</si>
  <si>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</si>
  <si>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</si>
  <si>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</si>
  <si>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</si>
  <si>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</si>
  <si>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</si>
  <si>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</si>
  <si>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</si>
  <si>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</si>
  <si>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</si>
  <si>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</si>
  <si>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</si>
  <si>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</si>
  <si>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</si>
  <si>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</si>
  <si>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</si>
  <si>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</si>
  <si>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</si>
  <si>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</si>
  <si>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</si>
  <si>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</si>
  <si>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</si>
  <si>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</si>
  <si>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</si>
  <si>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</si>
  <si>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</si>
  <si>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</si>
  <si>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</si>
  <si>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</si>
  <si>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</si>
  <si>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</si>
  <si>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</si>
  <si>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</si>
  <si>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</si>
  <si>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</si>
  <si>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</si>
  <si>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</si>
  <si>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</si>
  <si>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</si>
  <si>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</si>
  <si>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</si>
  <si>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</si>
  <si>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</si>
  <si>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</si>
  <si>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</si>
  <si>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</si>
  <si>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</si>
  <si>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</si>
  <si>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</si>
  <si>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</si>
  <si>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</si>
  <si>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</si>
  <si>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</si>
  <si>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</si>
  <si>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</si>
  <si>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</si>
  <si>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</si>
  <si>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</si>
  <si>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</si>
  <si>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</si>
  <si>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</si>
  <si>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</si>
  <si>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</si>
  <si>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</si>
  <si>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</si>
  <si>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</si>
  <si>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</si>
  <si>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</si>
  <si>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</si>
  <si>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</si>
  <si>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</si>
  <si>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</si>
  <si>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</si>
  <si>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</si>
  <si>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</si>
  <si>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</si>
  <si>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</si>
  <si>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</si>
  <si>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</si>
  <si>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</si>
  <si>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</si>
  <si>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</si>
  <si>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</si>
  <si>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</si>
  <si>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</si>
  <si>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</si>
  <si>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</si>
  <si>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</si>
  <si>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</si>
  <si>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</si>
  <si>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</si>
  <si>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</si>
  <si>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</si>
  <si>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</si>
  <si>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</si>
  <si>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</si>
  <si>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</si>
  <si>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</si>
  <si>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</si>
  <si>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</si>
  <si>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</si>
  <si>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</si>
  <si>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</si>
  <si>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</si>
  <si>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</si>
  <si>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</si>
  <si>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</si>
  <si>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</si>
  <si>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</si>
  <si>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</si>
  <si>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</si>
  <si>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</si>
  <si>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</si>
  <si>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</si>
  <si>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</si>
  <si>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</si>
  <si>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</si>
  <si>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</si>
  <si>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</si>
  <si>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</si>
  <si>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</si>
  <si>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</si>
  <si>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</si>
  <si>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</si>
  <si>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</si>
  <si>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</si>
  <si>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</si>
  <si>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</si>
  <si>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</si>
  <si>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</si>
  <si>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</si>
  <si>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</si>
  <si>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</si>
  <si>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</si>
  <si>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</si>
  <si>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</si>
  <si>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</si>
  <si>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</si>
  <si>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</si>
  <si>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</si>
  <si>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</si>
  <si>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</si>
  <si>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</si>
  <si>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</si>
  <si>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</si>
  <si>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</si>
  <si>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</si>
  <si>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</si>
  <si>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</si>
  <si>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</si>
  <si>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</si>
  <si>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</si>
  <si>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</si>
  <si>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</si>
  <si>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</si>
  <si>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</si>
  <si>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</si>
  <si>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</si>
  <si>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</si>
  <si>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</si>
  <si>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</si>
  <si>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</si>
  <si>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</si>
  <si>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</si>
  <si>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</si>
  <si>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</si>
  <si>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</si>
  <si>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</si>
  <si>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</si>
  <si>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</si>
  <si>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</si>
  <si>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</si>
  <si>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</si>
  <si>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</si>
  <si>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</si>
  <si>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</si>
  <si>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</si>
  <si>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</si>
  <si>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</si>
  <si>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</si>
  <si>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</si>
  <si>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</si>
  <si>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</si>
  <si>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</si>
  <si>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</si>
  <si>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</si>
  <si>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</si>
  <si>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</si>
  <si>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</si>
  <si>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</si>
  <si>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</si>
  <si>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</si>
  <si>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</si>
  <si>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</si>
  <si>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</si>
  <si>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</si>
  <si>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</si>
  <si>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</si>
  <si>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</si>
  <si>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</si>
  <si>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</si>
  <si>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</si>
  <si>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</si>
  <si>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</si>
  <si>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</si>
  <si>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</si>
  <si>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</si>
  <si>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</si>
  <si>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</si>
  <si>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</si>
  <si>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</si>
  <si>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</si>
  <si>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</si>
  <si>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</si>
  <si>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</si>
  <si>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</si>
  <si>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</si>
  <si>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</si>
  <si>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</si>
  <si>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</si>
  <si>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</si>
  <si>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</si>
  <si>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</si>
  <si>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</si>
  <si>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</si>
  <si>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</si>
  <si>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</si>
  <si>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</si>
  <si>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</si>
  <si>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</si>
  <si>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</si>
  <si>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</si>
  <si>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</si>
  <si>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</si>
  <si>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</si>
  <si>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</si>
  <si>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</si>
  <si>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</si>
  <si>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</si>
  <si>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</si>
  <si>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</si>
  <si>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</si>
  <si>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</si>
  <si>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</si>
  <si>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</si>
  <si>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</si>
  <si>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</si>
  <si>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</si>
  <si>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</si>
  <si>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</si>
  <si>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</si>
  <si>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</si>
  <si>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</si>
  <si>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</si>
  <si>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</si>
  <si>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</si>
  <si>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</si>
  <si>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</si>
  <si>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</si>
  <si>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</si>
  <si>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</si>
  <si>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</si>
  <si>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</si>
  <si>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</si>
  <si>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</si>
  <si>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</si>
  <si>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</si>
  <si>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</si>
  <si>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</si>
  <si>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</si>
  <si>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</si>
  <si>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</si>
  <si>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</si>
  <si>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</si>
  <si>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</si>
  <si>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</si>
  <si>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</si>
  <si>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</si>
  <si>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</si>
  <si>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</si>
  <si>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</si>
  <si>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</si>
  <si>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</si>
  <si>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</si>
  <si>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</si>
  <si>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</si>
  <si>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</si>
  <si>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</si>
  <si>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</si>
  <si>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</si>
  <si>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</si>
  <si>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</si>
  <si>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</si>
  <si>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</si>
  <si>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</si>
  <si>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</si>
  <si>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</si>
  <si>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</si>
  <si>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</si>
  <si>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</si>
  <si>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</si>
  <si>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</si>
  <si>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</si>
  <si>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</si>
  <si>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</si>
  <si>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</si>
  <si>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</si>
  <si>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</si>
  <si>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</si>
  <si>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</si>
  <si>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</si>
  <si>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</si>
  <si>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</si>
  <si>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</si>
  <si>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</si>
  <si>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</si>
  <si>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</si>
  <si>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</si>
  <si>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</si>
  <si>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</si>
  <si>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</si>
  <si>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</si>
  <si>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</si>
  <si>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</si>
  <si>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</si>
  <si>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</si>
  <si>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</si>
  <si>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</si>
  <si>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</si>
  <si>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</si>
  <si>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</si>
  <si>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</si>
  <si>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</si>
  <si>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</si>
  <si>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</si>
  <si>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</si>
  <si>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</si>
  <si>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</si>
  <si>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</si>
  <si>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</si>
  <si>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</si>
  <si>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</si>
  <si>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</si>
  <si>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</si>
  <si>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</si>
  <si>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</si>
  <si>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</si>
  <si>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</si>
  <si>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</si>
  <si>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</si>
  <si>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</si>
  <si>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</si>
  <si>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</si>
  <si>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</si>
  <si>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</si>
  <si>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</si>
  <si>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</si>
  <si>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</si>
  <si>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</si>
  <si>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</si>
  <si>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</si>
  <si>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</si>
  <si>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</si>
  <si>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</si>
  <si>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</si>
  <si>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</si>
  <si>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</si>
  <si>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</si>
  <si>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</si>
  <si>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</si>
  <si>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</si>
  <si>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</si>
  <si>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</si>
  <si>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</si>
  <si>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</si>
  <si>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</si>
  <si>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</si>
  <si>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</si>
  <si>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</si>
  <si>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</si>
  <si>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</si>
  <si>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</si>
  <si>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</si>
  <si>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</si>
  <si>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</si>
  <si>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</si>
  <si>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</si>
  <si>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</si>
  <si>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</si>
  <si>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</si>
  <si>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</si>
  <si>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</si>
  <si>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</si>
  <si>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</si>
  <si>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</si>
  <si>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</si>
  <si>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</si>
  <si>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</si>
  <si>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</si>
  <si>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</si>
  <si>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</si>
  <si>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</si>
  <si>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</si>
  <si>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</si>
  <si>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</si>
  <si>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</si>
  <si>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</si>
  <si>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</si>
  <si>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</si>
  <si>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</si>
  <si>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</si>
  <si>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</si>
  <si>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</si>
  <si>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</si>
  <si>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</si>
  <si>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</si>
  <si>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</si>
  <si>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</si>
  <si>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</si>
  <si>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</si>
  <si>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</si>
  <si>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</si>
  <si>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</si>
  <si>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</si>
  <si>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</si>
  <si>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</si>
  <si>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</si>
  <si>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</si>
  <si>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</si>
  <si>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</si>
  <si>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</si>
  <si>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</si>
  <si>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</si>
  <si>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</si>
  <si>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</si>
  <si>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</si>
  <si>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</si>
  <si>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</si>
  <si>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</si>
  <si>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</si>
  <si>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</si>
  <si>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</si>
  <si>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</si>
  <si>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</si>
  <si>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</si>
  <si>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</si>
  <si>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</si>
  <si>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</si>
  <si>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</si>
  <si>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</si>
  <si>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</si>
  <si>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</si>
  <si>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</si>
  <si>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</si>
  <si>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</si>
  <si>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</si>
  <si>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</si>
  <si>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</si>
  <si>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</si>
  <si>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</si>
  <si>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</si>
  <si>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</si>
  <si>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</si>
  <si>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</si>
  <si>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</si>
  <si>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</si>
  <si>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</si>
  <si>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</si>
  <si>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</si>
  <si>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</si>
  <si>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</si>
  <si>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</si>
  <si>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</si>
  <si>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</si>
  <si>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</si>
  <si>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</si>
  <si>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</si>
  <si>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</si>
  <si>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</si>
  <si>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</si>
  <si>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</si>
  <si>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</si>
  <si>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</si>
  <si>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</si>
  <si>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</si>
  <si>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</si>
  <si>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</si>
  <si>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</si>
  <si>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</si>
  <si>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</si>
  <si>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</si>
  <si>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</si>
  <si>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</si>
  <si>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</si>
  <si>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</si>
  <si>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</si>
  <si>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</si>
  <si>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</si>
  <si>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</si>
  <si>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</si>
  <si>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</si>
  <si>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</si>
  <si>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</si>
  <si>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</si>
  <si>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</si>
  <si>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</si>
  <si>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</si>
  <si>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</si>
  <si>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</si>
  <si>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</si>
  <si>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</si>
  <si>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</si>
  <si>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</si>
  <si>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</si>
  <si>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</si>
  <si>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</si>
  <si>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</si>
  <si>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</si>
  <si>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</si>
  <si>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</si>
  <si>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</si>
  <si>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</si>
  <si>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</si>
  <si>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</si>
  <si>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</si>
  <si>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</si>
  <si>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</si>
  <si>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</si>
  <si>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</si>
  <si>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</si>
  <si>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</si>
  <si>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</si>
  <si>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</si>
  <si>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</si>
  <si>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</si>
  <si>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</si>
  <si>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</si>
  <si>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</si>
  <si>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</si>
  <si>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</si>
  <si>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</si>
  <si>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</si>
  <si>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</si>
  <si>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</si>
  <si>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</si>
  <si>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</si>
  <si>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</si>
  <si>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</si>
  <si>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</si>
  <si>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</si>
  <si>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</si>
  <si>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</si>
  <si>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</si>
  <si>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</si>
  <si>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</si>
  <si>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</si>
  <si>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</si>
  <si>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</si>
  <si>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</si>
  <si>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</si>
  <si>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</si>
  <si>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</si>
  <si>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</si>
  <si>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</si>
  <si>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</si>
  <si>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</si>
  <si>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</si>
  <si>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</si>
  <si>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</si>
  <si>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</si>
  <si>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</si>
  <si>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</si>
  <si>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</si>
  <si>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</si>
  <si>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</si>
  <si>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</si>
  <si>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</si>
  <si>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</si>
  <si>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</si>
  <si>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</si>
  <si>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</si>
  <si>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</si>
  <si>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</si>
  <si>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</si>
  <si>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</si>
  <si>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</si>
  <si>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</si>
  <si>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</si>
  <si>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</si>
  <si>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</si>
  <si>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</si>
  <si>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</si>
  <si>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</si>
  <si>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</si>
  <si>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</si>
  <si>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</si>
  <si>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</si>
  <si>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</si>
  <si>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</si>
  <si>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</si>
  <si>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</si>
  <si>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</si>
  <si>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</si>
  <si>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</si>
  <si>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</si>
  <si>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</si>
  <si>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</si>
  <si>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</si>
  <si>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</si>
  <si>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</si>
  <si>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</si>
  <si>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</si>
  <si>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</si>
  <si>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</si>
  <si>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</si>
  <si>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</si>
  <si>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</si>
  <si>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</si>
  <si>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</si>
  <si>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</si>
  <si>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</si>
  <si>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</si>
  <si>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</si>
  <si>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</si>
  <si>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</si>
  <si>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</si>
  <si>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</si>
  <si>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</si>
  <si>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</si>
  <si>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</si>
  <si>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</si>
  <si>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</si>
  <si>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</si>
  <si>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</si>
  <si>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</si>
  <si>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</si>
  <si>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</si>
  <si>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</si>
  <si>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</si>
  <si>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</si>
  <si>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</si>
  <si>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</si>
  <si>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</si>
  <si>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</si>
  <si>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</si>
  <si>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</si>
  <si>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</si>
  <si>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</si>
  <si>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</si>
  <si>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</si>
  <si>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</si>
  <si>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</si>
  <si>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</si>
  <si>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</si>
  <si>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</si>
  <si>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</si>
  <si>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</si>
  <si>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</si>
  <si>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</si>
  <si>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</si>
  <si>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</si>
  <si>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</si>
  <si>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</si>
  <si>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</si>
  <si>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</si>
  <si>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</si>
  <si>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</si>
  <si>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</si>
  <si>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</si>
  <si>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</si>
  <si>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</si>
  <si>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</si>
  <si>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</si>
  <si>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</si>
  <si>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</si>
  <si>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</si>
  <si>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</si>
  <si>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</si>
  <si>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</si>
  <si>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</si>
  <si>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</si>
  <si>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</si>
  <si>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</si>
  <si>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</si>
  <si>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</si>
  <si>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</si>
  <si>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</si>
  <si>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</si>
  <si>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</si>
  <si>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</si>
  <si>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</si>
  <si>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</si>
  <si>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</si>
  <si>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</si>
  <si>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</si>
  <si>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</si>
  <si>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</si>
  <si>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</si>
  <si>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</si>
  <si>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</si>
  <si>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</si>
  <si>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</si>
  <si>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</si>
  <si>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</si>
  <si>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</si>
  <si>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</si>
  <si>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</si>
  <si>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</si>
  <si>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</si>
  <si>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</si>
  <si>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</si>
  <si>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</si>
  <si>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</si>
  <si>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</si>
  <si>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</si>
  <si>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</si>
  <si>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</si>
  <si>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</si>
  <si>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</si>
  <si>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</si>
  <si>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</si>
  <si>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</si>
  <si>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</si>
  <si>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</si>
  <si>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</si>
  <si>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</si>
  <si>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</si>
  <si>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</si>
  <si>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</si>
  <si>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</si>
  <si>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</si>
  <si>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</si>
  <si>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</si>
  <si>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</si>
  <si>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</si>
  <si>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</si>
  <si>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</si>
  <si>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</si>
  <si>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</si>
  <si>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</si>
  <si>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</si>
  <si>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</si>
  <si>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</si>
  <si>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</si>
  <si>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</si>
  <si>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</si>
  <si>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</si>
  <si>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</si>
  <si>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</si>
  <si>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</si>
  <si>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</si>
  <si>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</si>
  <si>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</si>
  <si>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</si>
  <si>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</si>
  <si>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</si>
  <si>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</si>
  <si>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</si>
  <si>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</si>
  <si>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</si>
  <si>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</si>
  <si>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</si>
  <si>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</si>
  <si>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</si>
  <si>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</si>
  <si>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</si>
  <si>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</si>
  <si>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</si>
  <si>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</si>
  <si>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</si>
  <si>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</si>
  <si>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</si>
  <si>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</si>
  <si>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</si>
  <si>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</si>
  <si>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</si>
  <si>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</si>
  <si>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</si>
  <si>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</si>
  <si>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</si>
  <si>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</si>
  <si>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</si>
  <si>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</si>
  <si>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</si>
  <si>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</si>
  <si>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</si>
  <si>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</si>
  <si>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</si>
  <si>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</si>
  <si>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</si>
  <si>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</si>
  <si>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</si>
  <si>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</si>
  <si>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</si>
  <si>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</si>
  <si>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</si>
  <si>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</si>
  <si>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</si>
  <si>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</si>
  <si>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</si>
  <si>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</si>
  <si>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</si>
  <si>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</si>
  <si>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</si>
  <si>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</si>
  <si>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</si>
  <si>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</si>
  <si>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</si>
  <si>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</si>
  <si>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</si>
  <si>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</si>
  <si>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</si>
  <si>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</si>
  <si>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</si>
  <si>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</si>
  <si>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</si>
  <si>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</si>
  <si>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</si>
  <si>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</si>
  <si>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</si>
  <si>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</si>
  <si>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</si>
  <si>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</si>
  <si>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</si>
  <si>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</si>
  <si>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</si>
  <si>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</si>
  <si>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</si>
  <si>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</si>
  <si>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</si>
  <si>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</si>
  <si>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</si>
  <si>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</si>
  <si>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</si>
  <si>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</si>
  <si>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</si>
  <si>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</si>
  <si>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</si>
  <si>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</si>
  <si>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</si>
  <si>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</si>
  <si>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</si>
  <si>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</si>
  <si>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</si>
  <si>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</si>
  <si>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</si>
  <si>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</si>
  <si>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</si>
  <si>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</si>
  <si>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</si>
  <si>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</si>
  <si>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</si>
  <si>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</si>
  <si>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</si>
  <si>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</si>
  <si>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</si>
  <si>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</si>
  <si>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</si>
  <si>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</si>
  <si>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</si>
  <si>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</si>
  <si>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</si>
  <si>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</si>
  <si>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</si>
  <si>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</si>
  <si>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</si>
  <si>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</si>
  <si>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</si>
  <si>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</si>
  <si>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</si>
  <si>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</si>
  <si>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</si>
  <si>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</si>
  <si>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</si>
  <si>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</si>
  <si>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</si>
  <si>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</si>
  <si>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</si>
  <si>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</si>
  <si>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</si>
  <si>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</si>
  <si>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</si>
  <si>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</si>
  <si>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</si>
  <si>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</si>
  <si>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</si>
  <si>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</si>
  <si>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</si>
  <si>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</si>
  <si>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</si>
  <si>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</si>
  <si>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</si>
  <si>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</si>
  <si>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</si>
  <si>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</si>
  <si>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</si>
  <si>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</si>
  <si>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</si>
  <si>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</si>
  <si>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</si>
  <si>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</si>
  <si>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</si>
  <si>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</si>
  <si>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</si>
  <si>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</si>
  <si>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</si>
  <si>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</si>
  <si>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</si>
  <si>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</si>
  <si>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</si>
  <si>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</si>
  <si>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</si>
  <si>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</si>
  <si>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</si>
  <si>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</si>
  <si>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</si>
  <si>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</si>
  <si>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</si>
  <si>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</si>
  <si>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</si>
  <si>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</si>
  <si>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</si>
  <si>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</si>
  <si>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</si>
  <si>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</si>
  <si>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</si>
  <si>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</si>
  <si>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</si>
  <si>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</si>
  <si>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</si>
  <si>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</si>
  <si>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</si>
  <si>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</si>
  <si>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</si>
  <si>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</si>
  <si>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</si>
  <si>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</si>
  <si>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</si>
  <si>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</si>
  <si>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</si>
  <si>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</si>
  <si>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</si>
  <si>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</si>
  <si>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</si>
  <si>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</si>
  <si>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</si>
  <si>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</si>
  <si>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</si>
  <si>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</si>
  <si>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</si>
  <si>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</si>
  <si>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</si>
  <si>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</si>
  <si>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</si>
  <si>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</si>
  <si>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</si>
  <si>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</si>
  <si>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</si>
  <si>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</si>
  <si>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</si>
  <si>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</si>
  <si>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</si>
  <si>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</si>
  <si>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</si>
  <si>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</si>
  <si>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</si>
  <si>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</si>
  <si>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</si>
  <si>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</si>
  <si>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</si>
  <si>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</si>
  <si>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</si>
  <si>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</si>
  <si>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</si>
  <si>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</si>
  <si>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</si>
  <si>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</si>
  <si>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</si>
  <si>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</si>
  <si>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</si>
  <si>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</si>
  <si>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</si>
  <si>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</si>
  <si>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</si>
  <si>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</si>
  <si>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</si>
  <si>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</si>
  <si>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</si>
  <si>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</si>
  <si>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</si>
  <si>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</si>
  <si>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</si>
  <si>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</si>
  <si>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</si>
  <si>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</si>
  <si>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</si>
  <si>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</si>
  <si>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</si>
  <si>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</si>
  <si>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</si>
  <si>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</si>
  <si>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</si>
  <si>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</si>
  <si>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</si>
  <si>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</si>
  <si>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</si>
  <si>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</si>
  <si>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</si>
  <si>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</si>
  <si>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</si>
  <si>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</si>
  <si>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</si>
  <si>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</si>
  <si>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</si>
  <si>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</si>
  <si>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</si>
  <si>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</si>
  <si>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</si>
  <si>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</si>
  <si>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</si>
  <si>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</si>
  <si>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</si>
  <si>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</si>
  <si>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</si>
  <si>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</si>
  <si>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</si>
  <si>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</si>
  <si>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</si>
  <si>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</si>
  <si>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</si>
  <si>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</si>
  <si>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</si>
  <si>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</si>
  <si>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</si>
  <si>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</si>
  <si>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</si>
  <si>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</si>
  <si>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</si>
  <si>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</si>
  <si>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</si>
  <si>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</si>
  <si>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</si>
  <si>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</si>
  <si>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</si>
  <si>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</si>
  <si>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</si>
  <si>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</si>
  <si>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</si>
  <si>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</si>
  <si>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</si>
  <si>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</si>
  <si>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</si>
  <si>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</si>
  <si>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</si>
  <si>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</si>
  <si>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</si>
  <si>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</si>
  <si>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</si>
  <si>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</si>
  <si>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</si>
  <si>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</si>
  <si>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</si>
  <si>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</si>
  <si>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</si>
  <si>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</si>
  <si>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</si>
  <si>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</si>
  <si>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</si>
  <si>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</si>
  <si>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</si>
  <si>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</si>
  <si>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</si>
  <si>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</si>
  <si>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</si>
  <si>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</si>
  <si>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</si>
  <si>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</si>
  <si>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</si>
  <si>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</si>
  <si>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</si>
  <si>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</si>
  <si>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</si>
  <si>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</si>
  <si>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</si>
  <si>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</si>
  <si>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</si>
  <si>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</si>
  <si>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</si>
  <si>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</si>
  <si>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</si>
  <si>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</si>
  <si>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</si>
  <si>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</si>
  <si>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</si>
  <si>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</si>
  <si>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</si>
  <si>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</si>
  <si>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</si>
  <si>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</si>
  <si>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</si>
  <si>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</si>
  <si>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</si>
  <si>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</si>
  <si>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</si>
  <si>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</si>
  <si>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</si>
  <si>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</si>
  <si>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</si>
  <si>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</si>
  <si>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</si>
  <si>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</si>
  <si>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</si>
  <si>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</si>
  <si>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</si>
  <si>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</si>
  <si>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</si>
  <si>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</si>
  <si>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</si>
  <si>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</si>
  <si>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</si>
  <si>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</si>
  <si>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</si>
  <si>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</si>
  <si>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</si>
  <si>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</si>
  <si>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</si>
  <si>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</si>
  <si>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</si>
  <si>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</si>
  <si>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</si>
  <si>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</si>
  <si>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</si>
  <si>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</si>
  <si>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</si>
  <si>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</si>
  <si>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</si>
  <si>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</si>
  <si>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</si>
  <si>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</si>
  <si>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</si>
  <si>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</si>
  <si>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</si>
  <si>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</si>
  <si>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</si>
  <si>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</si>
  <si>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</si>
  <si>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</si>
  <si>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</si>
  <si>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</si>
  <si>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</si>
  <si>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</si>
  <si>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</si>
  <si>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</si>
  <si>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</si>
  <si>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</si>
  <si>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</si>
  <si>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</si>
  <si>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</si>
  <si>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</si>
  <si>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</si>
  <si>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</si>
  <si>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</si>
  <si>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</si>
  <si>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</si>
  <si>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</si>
  <si>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</si>
  <si>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</si>
  <si>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</si>
  <si>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</si>
  <si>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</si>
  <si>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</si>
  <si>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</si>
  <si>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</si>
  <si>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</si>
  <si>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</si>
  <si>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</si>
  <si>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</si>
  <si>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</si>
  <si>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</si>
  <si>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</si>
  <si>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</si>
  <si>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</si>
  <si>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</si>
  <si>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</si>
  <si>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</si>
  <si>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</si>
  <si>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</si>
  <si>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</si>
  <si>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</si>
  <si>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</si>
  <si>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</si>
  <si>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</si>
  <si>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</si>
  <si>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</si>
  <si>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</si>
  <si>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</si>
  <si>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</si>
  <si>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</si>
  <si>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</si>
  <si>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</si>
  <si>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</si>
  <si>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</si>
  <si>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</si>
  <si>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</si>
  <si>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</si>
  <si>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</si>
  <si>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</si>
  <si>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</si>
  <si>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</si>
  <si>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</si>
  <si>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</si>
  <si>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</si>
  <si>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</si>
  <si>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</si>
  <si>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</si>
  <si>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</si>
  <si>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</si>
  <si>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</si>
  <si>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</si>
  <si>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</si>
  <si>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</si>
  <si>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</si>
  <si>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</si>
  <si>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</si>
  <si>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</si>
  <si>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</si>
  <si>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</si>
  <si>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</si>
  <si>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</si>
  <si>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</si>
  <si>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</si>
  <si>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</si>
  <si>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</si>
  <si>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</si>
  <si>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</si>
  <si>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</si>
  <si>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</si>
  <si>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</si>
  <si>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</si>
  <si>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</si>
  <si>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</si>
  <si>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</si>
  <si>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</si>
  <si>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</si>
  <si>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</si>
  <si>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</si>
  <si>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</si>
  <si>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</si>
  <si>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</si>
  <si>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</si>
  <si>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</si>
  <si>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</si>
  <si>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</si>
  <si>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</si>
  <si>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</si>
  <si>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</si>
  <si>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</si>
  <si>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</si>
  <si>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</si>
  <si>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</si>
  <si>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</si>
  <si>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</si>
  <si>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</si>
  <si>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</si>
  <si>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</si>
  <si>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</si>
  <si>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</si>
  <si>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</si>
  <si>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</si>
  <si>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</si>
  <si>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</si>
  <si>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</si>
  <si>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</si>
  <si>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</si>
  <si>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</si>
  <si>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</si>
  <si>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</si>
  <si>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</si>
  <si>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</si>
  <si>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</si>
  <si>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</si>
  <si>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</si>
  <si>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</si>
  <si>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</si>
  <si>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</si>
  <si>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</si>
  <si>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</si>
  <si>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</si>
  <si>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</si>
  <si>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</si>
  <si>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</si>
  <si>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</si>
  <si>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</si>
  <si>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</si>
  <si>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</si>
  <si>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</si>
  <si>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</si>
  <si>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</si>
  <si>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</si>
  <si>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</si>
  <si>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</si>
  <si>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</si>
  <si>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</si>
  <si>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</si>
  <si>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</si>
  <si>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</si>
  <si>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</si>
  <si>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</si>
  <si>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</si>
  <si>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</si>
  <si>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</si>
  <si>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</si>
  <si>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</si>
  <si>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</si>
  <si>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</si>
  <si>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</si>
  <si>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</si>
  <si>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</si>
  <si>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</si>
  <si>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</si>
  <si>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</si>
  <si>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</si>
  <si>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</si>
  <si>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</si>
  <si>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</si>
  <si>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</si>
  <si>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</si>
  <si>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</si>
  <si>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</si>
  <si>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</si>
  <si>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</si>
  <si>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</si>
  <si>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</si>
  <si>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</si>
  <si>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</si>
  <si>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</si>
  <si>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</si>
  <si>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</si>
  <si>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</si>
  <si>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</si>
  <si>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</si>
  <si>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</si>
  <si>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</si>
  <si>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</si>
  <si>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</si>
  <si>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</si>
  <si>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</si>
  <si>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</si>
  <si>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</si>
  <si>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</si>
  <si>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</si>
  <si>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</si>
  <si>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</si>
  <si>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</si>
  <si>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</si>
  <si>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</si>
  <si>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</si>
  <si>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</si>
  <si>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</si>
  <si>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</si>
  <si>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</si>
  <si>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</si>
  <si>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</si>
  <si>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</si>
  <si>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</si>
  <si>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</si>
  <si>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</si>
  <si>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</si>
  <si>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</si>
  <si>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</si>
  <si>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</si>
  <si>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</si>
  <si>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</si>
  <si>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</si>
  <si>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</si>
  <si>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</si>
  <si>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</si>
  <si>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</si>
  <si>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</si>
  <si>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</si>
  <si>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</si>
  <si>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</si>
  <si>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</si>
  <si>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</si>
  <si>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</si>
  <si>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</si>
  <si>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</si>
  <si>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</si>
  <si>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</si>
  <si>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</si>
  <si>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</si>
  <si>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</si>
  <si>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</si>
  <si>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</si>
  <si>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</si>
  <si>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</si>
  <si>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</si>
  <si>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</si>
  <si>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</si>
  <si>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</si>
  <si>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</si>
  <si>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</si>
  <si>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</si>
  <si>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</si>
  <si>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</si>
  <si>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</si>
  <si>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</si>
  <si>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</si>
  <si>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</si>
  <si>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</si>
  <si>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</si>
  <si>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</si>
  <si>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</si>
  <si>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</si>
  <si>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</si>
  <si>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</si>
  <si>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</si>
  <si>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</si>
  <si>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</si>
  <si>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</si>
  <si>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</si>
  <si>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</si>
  <si>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</si>
  <si>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</si>
  <si>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</si>
  <si>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</si>
  <si>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</si>
  <si>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</si>
  <si>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</si>
  <si>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</si>
  <si>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</si>
  <si>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</si>
  <si>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</si>
  <si>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</si>
  <si>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</si>
  <si>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</si>
  <si>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</si>
  <si>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</si>
  <si>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</si>
  <si>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</si>
  <si>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</si>
  <si>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</si>
  <si>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</si>
  <si>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</si>
  <si>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</si>
  <si>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</si>
  <si>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</si>
  <si>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</si>
  <si>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</si>
  <si>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</si>
  <si>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</si>
  <si>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</si>
  <si>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</si>
  <si>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</si>
  <si>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</si>
  <si>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</si>
  <si>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</si>
  <si>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</si>
  <si>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</si>
  <si>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</si>
  <si>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</si>
  <si>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</si>
  <si>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</si>
  <si>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</si>
  <si>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</si>
  <si>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</si>
  <si>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</si>
  <si>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</si>
  <si>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</si>
  <si>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</si>
  <si>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</si>
  <si>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</si>
  <si>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</si>
  <si>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</si>
  <si>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</si>
  <si>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</si>
  <si>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</si>
  <si>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</si>
  <si>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</si>
  <si>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</si>
  <si>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</si>
  <si>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</si>
  <si>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</si>
  <si>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</si>
  <si>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</si>
  <si>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</si>
  <si>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</si>
  <si>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</si>
  <si>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</si>
  <si>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</si>
  <si>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</si>
  <si>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</si>
  <si>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</si>
  <si>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</si>
  <si>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</si>
  <si>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</si>
  <si>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</si>
  <si>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</si>
  <si>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</si>
  <si>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</si>
  <si>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</si>
  <si>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</si>
  <si>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</si>
  <si>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</si>
  <si>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</si>
  <si>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</si>
  <si>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</si>
  <si>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</si>
  <si>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</si>
  <si>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</si>
  <si>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</si>
  <si>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</si>
  <si>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</si>
  <si>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</si>
  <si>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</si>
  <si>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</si>
  <si>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</si>
  <si>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</si>
  <si>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</si>
  <si>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</si>
  <si>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</si>
  <si>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</si>
  <si>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</si>
  <si>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</si>
  <si>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</si>
  <si>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</si>
  <si>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</si>
  <si>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</si>
  <si>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</si>
  <si>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</si>
  <si>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</si>
  <si>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</si>
  <si>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</si>
  <si>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</si>
  <si>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</si>
  <si>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</si>
  <si>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</si>
  <si>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</si>
  <si>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</si>
  <si>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</si>
  <si>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</si>
  <si>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</si>
  <si>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</si>
  <si>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</si>
  <si>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</si>
  <si>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</si>
  <si>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</si>
  <si>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</si>
  <si>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</si>
  <si>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</si>
  <si>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</si>
  <si>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</si>
  <si>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</si>
  <si>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</si>
  <si>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</si>
  <si>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</si>
  <si>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</si>
  <si>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</si>
  <si>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</si>
  <si>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</si>
  <si>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</si>
  <si>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</si>
  <si>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</si>
  <si>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</si>
  <si>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</si>
  <si>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</si>
  <si>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</si>
  <si>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</si>
  <si>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</si>
  <si>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</si>
  <si>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</si>
  <si>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</si>
  <si>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</si>
  <si>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</si>
  <si>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</si>
  <si>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</si>
  <si>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</si>
  <si>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</si>
  <si>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</si>
  <si>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</si>
  <si>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</si>
  <si>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</si>
  <si>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</si>
  <si>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</si>
  <si>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</si>
  <si>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</si>
  <si>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</si>
  <si>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</si>
  <si>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</si>
  <si>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</si>
  <si>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</si>
  <si>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</si>
  <si>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</si>
  <si>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</si>
  <si>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</si>
  <si>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</si>
  <si>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</si>
  <si>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</si>
  <si>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</si>
  <si>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</si>
  <si>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</si>
  <si>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</si>
  <si>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</si>
  <si>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</si>
  <si>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</si>
  <si>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</si>
  <si>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</si>
  <si>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</si>
  <si>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</si>
  <si>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</si>
  <si>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</si>
  <si>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</si>
  <si>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</si>
  <si>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</si>
  <si>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</si>
  <si>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</si>
  <si>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</si>
  <si>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</si>
  <si>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</si>
  <si>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</si>
  <si>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</si>
  <si>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</si>
  <si>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</si>
  <si>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</si>
  <si>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</si>
  <si>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</si>
  <si>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</si>
  <si>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</si>
  <si>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</si>
  <si>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</si>
  <si>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</si>
  <si>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</si>
  <si>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</si>
  <si>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</si>
  <si>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</si>
  <si>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</si>
  <si>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</si>
  <si>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</si>
  <si>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</si>
  <si>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</si>
  <si>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</si>
  <si>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</si>
  <si>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</si>
  <si>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</si>
  <si>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</si>
  <si>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</si>
  <si>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</si>
  <si>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</si>
  <si>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</si>
  <si>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</si>
  <si>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</si>
  <si>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</si>
  <si>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</si>
  <si>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</si>
  <si>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</si>
  <si>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</si>
  <si>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</si>
  <si>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</si>
  <si>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</si>
  <si>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</si>
  <si>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</si>
  <si>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</si>
  <si>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</si>
  <si>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</si>
  <si>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</si>
  <si>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</si>
  <si>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</si>
  <si>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</si>
  <si>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</si>
  <si>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</si>
  <si>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</si>
  <si>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</si>
  <si>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</si>
  <si>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</si>
  <si>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</si>
  <si>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</si>
  <si>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</si>
  <si>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</si>
  <si>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</si>
  <si>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</si>
  <si>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</si>
  <si>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</si>
  <si>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</si>
  <si>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</si>
  <si>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</si>
  <si>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</si>
  <si>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</si>
  <si>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</si>
  <si>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</si>
  <si>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</si>
  <si>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</si>
  <si>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</si>
  <si>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</si>
  <si>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</si>
  <si>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</si>
  <si>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</si>
  <si>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</si>
  <si>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</si>
  <si>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</si>
  <si>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</si>
  <si>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</si>
  <si>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</si>
  <si>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</si>
  <si>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</si>
  <si>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</si>
  <si>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</si>
  <si>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</si>
  <si>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</si>
  <si>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</si>
  <si>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</si>
  <si>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</si>
  <si>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</si>
  <si>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</si>
  <si>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</si>
  <si>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</si>
  <si>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</si>
  <si>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</si>
  <si>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</si>
  <si>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</si>
  <si>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</si>
  <si>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</si>
  <si>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</si>
  <si>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</si>
  <si>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</si>
  <si>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</si>
  <si>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</si>
  <si>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</si>
  <si>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</si>
  <si>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</si>
  <si>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</si>
  <si>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</si>
  <si>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</si>
  <si>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</si>
  <si>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</si>
  <si>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</si>
  <si>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</si>
  <si>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</si>
  <si>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</si>
  <si>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</si>
  <si>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</si>
  <si>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</si>
  <si>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</si>
  <si>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</si>
  <si>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</si>
  <si>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</si>
  <si>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</si>
  <si>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</si>
  <si>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</si>
  <si>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</si>
  <si>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</si>
  <si>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</si>
  <si>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</si>
  <si>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</si>
  <si>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</si>
  <si>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</si>
  <si>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</si>
  <si>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</si>
  <si>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</si>
  <si>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</si>
  <si>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</si>
  <si>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</si>
  <si>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</si>
  <si>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</si>
  <si>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</si>
  <si>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</si>
  <si>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</si>
  <si>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</si>
  <si>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</si>
  <si>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</si>
  <si>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</si>
  <si>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</si>
  <si>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</si>
  <si>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</si>
  <si>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</si>
  <si>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</si>
  <si>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</si>
  <si>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</si>
  <si>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</si>
  <si>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</si>
  <si>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</si>
  <si>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</si>
  <si>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</si>
  <si>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</si>
  <si>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</si>
  <si>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</si>
  <si>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</si>
  <si>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</si>
  <si>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</si>
  <si>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</si>
  <si>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</si>
  <si>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</si>
  <si>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</si>
  <si>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</si>
  <si>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</si>
  <si>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</si>
  <si>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</si>
  <si>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</si>
  <si>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</si>
  <si>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</si>
  <si>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</si>
  <si>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</si>
  <si>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</si>
  <si>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</si>
  <si>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</si>
  <si>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</si>
  <si>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</si>
  <si>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</si>
  <si>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</si>
  <si>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</si>
  <si>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</si>
  <si>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</si>
  <si>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</si>
  <si>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</si>
  <si>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</si>
  <si>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</si>
  <si>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</si>
  <si>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</si>
  <si>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</si>
  <si>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</si>
  <si>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</si>
  <si>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</si>
  <si>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</si>
  <si>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</si>
  <si>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</si>
  <si>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</si>
  <si>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</si>
  <si>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</si>
  <si>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</si>
  <si>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</si>
  <si>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</si>
  <si>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</si>
  <si>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</si>
  <si>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</si>
  <si>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</si>
  <si>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</si>
  <si>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</si>
  <si>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</si>
  <si>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</si>
  <si>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</si>
  <si>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</si>
  <si>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</si>
  <si>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</si>
  <si>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</si>
  <si>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</si>
  <si>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</si>
  <si>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</si>
  <si>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</si>
  <si>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</si>
  <si>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</si>
  <si>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</si>
  <si>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</si>
  <si>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</si>
  <si>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</si>
  <si>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</si>
  <si>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</si>
  <si>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</si>
  <si>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</si>
  <si>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</si>
  <si>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</si>
  <si>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</si>
  <si>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</si>
  <si>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</si>
  <si>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</si>
  <si>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</si>
  <si>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</si>
  <si>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</si>
  <si>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</si>
  <si>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</si>
  <si>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</si>
  <si>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</si>
  <si>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</si>
  <si>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</si>
  <si>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</si>
  <si>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</si>
  <si>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</si>
  <si>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</si>
  <si>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</si>
  <si>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</si>
  <si>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</si>
  <si>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</si>
  <si>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</si>
  <si>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</si>
  <si>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</si>
  <si>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</si>
  <si>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</si>
  <si>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</si>
  <si>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</si>
  <si>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</si>
  <si>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</si>
  <si>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</si>
  <si>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</si>
  <si>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</si>
  <si>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</si>
  <si>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</si>
  <si>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</si>
  <si>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</si>
  <si>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</si>
  <si>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</si>
  <si>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</si>
  <si>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</si>
  <si>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</si>
  <si>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</si>
  <si>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</si>
  <si>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</si>
  <si>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</si>
  <si>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</si>
  <si>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</si>
  <si>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</si>
  <si>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</si>
  <si>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</si>
  <si>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</si>
  <si>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</si>
  <si>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</si>
  <si>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</si>
  <si>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</si>
  <si>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</si>
  <si>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</si>
  <si>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</si>
  <si>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</si>
  <si>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</si>
  <si>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</si>
  <si>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</si>
  <si>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</si>
  <si>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</si>
  <si>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</si>
  <si>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</si>
  <si>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</si>
  <si>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</si>
  <si>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</si>
  <si>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</si>
  <si>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</si>
  <si>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</si>
  <si>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</si>
  <si>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</si>
  <si>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</si>
  <si>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</si>
  <si>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</si>
  <si>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</si>
  <si>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</si>
  <si>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</si>
  <si>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</si>
  <si>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</si>
  <si>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</si>
  <si>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</si>
  <si>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</si>
  <si>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</si>
  <si>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</si>
  <si>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</si>
  <si>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</si>
  <si>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</si>
  <si>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</si>
  <si>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</si>
  <si>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</si>
  <si>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</si>
  <si>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</si>
  <si>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</si>
  <si>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</si>
  <si>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</si>
  <si>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</si>
  <si>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</si>
  <si>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</si>
  <si>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</si>
  <si>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</si>
  <si>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</si>
  <si>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</si>
  <si>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</si>
  <si>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</si>
  <si>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</si>
  <si>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</si>
  <si>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</si>
  <si>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</si>
  <si>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</si>
  <si>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</si>
  <si>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</si>
  <si>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</si>
  <si>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</si>
  <si>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</si>
  <si>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</si>
  <si>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</si>
  <si>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</si>
  <si>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</si>
  <si>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</si>
  <si>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</si>
  <si>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</si>
  <si>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</si>
  <si>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</si>
  <si>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</si>
  <si>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</si>
  <si>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</si>
  <si>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</si>
  <si>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</si>
  <si>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</si>
  <si>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</si>
  <si>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</si>
  <si>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</si>
  <si>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</si>
  <si>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</si>
  <si>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</si>
  <si>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</si>
  <si>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</si>
  <si>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</si>
  <si>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</si>
  <si>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</si>
  <si>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</si>
  <si>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</si>
  <si>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</si>
  <si>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</si>
  <si>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</si>
  <si>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</si>
  <si>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</si>
  <si>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</si>
  <si>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</si>
  <si>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</si>
  <si>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</si>
  <si>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</si>
  <si>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</si>
  <si>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</si>
  <si>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</si>
  <si>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</si>
  <si>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</si>
  <si>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</si>
  <si>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</si>
  <si>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</si>
  <si>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</si>
  <si>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</si>
  <si>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</si>
  <si>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</si>
  <si>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</si>
  <si>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</si>
  <si>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</si>
  <si>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</si>
  <si>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</si>
  <si>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</si>
  <si>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</si>
  <si>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</si>
  <si>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</si>
  <si>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</si>
  <si>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</si>
  <si>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</si>
  <si>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</si>
  <si>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</si>
  <si>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</si>
  <si>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</si>
  <si>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</si>
  <si>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</si>
  <si>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</si>
  <si>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</si>
  <si>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</si>
  <si>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</si>
  <si>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</si>
  <si>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</si>
  <si>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</si>
  <si>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</si>
  <si>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</si>
  <si>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</si>
  <si>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</si>
  <si>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</si>
  <si>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</si>
  <si>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</si>
  <si>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</si>
  <si>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</si>
  <si>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</si>
  <si>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</si>
  <si>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</si>
  <si>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</si>
  <si>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</si>
  <si>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</si>
  <si>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</si>
  <si>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</si>
  <si>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</si>
  <si>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</si>
  <si>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</si>
  <si>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</si>
  <si>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</si>
  <si>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</si>
  <si>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</si>
  <si>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</si>
  <si>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</si>
  <si>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</si>
  <si>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</si>
  <si>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</si>
  <si>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</si>
  <si>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</si>
  <si>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</si>
  <si>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</si>
  <si>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</si>
  <si>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</si>
  <si>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</si>
  <si>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</si>
  <si>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</si>
  <si>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</si>
  <si>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</si>
  <si>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</si>
  <si>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</si>
  <si>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</si>
  <si>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</si>
  <si>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</si>
  <si>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</si>
  <si>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</si>
  <si>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</si>
  <si>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</si>
  <si>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</si>
  <si>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</si>
  <si>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</si>
  <si>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</si>
  <si>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</si>
  <si>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</si>
  <si>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</si>
  <si>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</si>
  <si>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</si>
  <si>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</si>
  <si>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</si>
  <si>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</si>
  <si>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</si>
  <si>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</si>
  <si>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</si>
  <si>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</si>
  <si>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</si>
  <si>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</si>
  <si>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</si>
  <si>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</si>
  <si>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</si>
  <si>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</si>
  <si>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</si>
  <si>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</si>
  <si>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</si>
  <si>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</si>
  <si>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</si>
  <si>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</si>
  <si>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</si>
  <si>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</si>
  <si>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</si>
  <si>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</si>
  <si>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</si>
  <si>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</si>
  <si>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</si>
  <si>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</si>
  <si>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</si>
  <si>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</si>
  <si>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</si>
  <si>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</si>
  <si>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</si>
  <si>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</si>
  <si>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</si>
  <si>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</si>
  <si>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</si>
  <si>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</si>
  <si>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</si>
  <si>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</si>
  <si>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</si>
  <si>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</si>
  <si>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</si>
  <si>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</si>
  <si>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</si>
  <si>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</si>
  <si>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</si>
  <si>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</si>
  <si>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</si>
  <si>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</si>
  <si>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</si>
  <si>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</si>
  <si>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</si>
  <si>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</si>
  <si>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</si>
  <si>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</si>
  <si>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</si>
  <si>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</si>
  <si>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</si>
  <si>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</si>
  <si>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</si>
  <si>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</si>
  <si>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</si>
  <si>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</si>
  <si>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</si>
  <si>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</si>
  <si>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</si>
  <si>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</si>
  <si>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</si>
  <si>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</si>
  <si>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</si>
  <si>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</si>
  <si>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</si>
  <si>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</si>
  <si>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</si>
  <si>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</si>
  <si>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</si>
  <si>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</si>
  <si>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</si>
  <si>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</si>
  <si>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</si>
  <si>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</si>
  <si>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</si>
  <si>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</si>
  <si>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</si>
  <si>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</si>
  <si>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</si>
  <si>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</si>
  <si>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</si>
  <si>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</si>
  <si>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</si>
  <si>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</si>
  <si>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</si>
  <si>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</si>
  <si>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</si>
  <si>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</si>
  <si>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</si>
  <si>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</si>
  <si>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</si>
  <si>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</si>
  <si>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</si>
  <si>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</si>
  <si>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</si>
  <si>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</si>
  <si>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</si>
  <si>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</si>
  <si>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</si>
  <si>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</si>
  <si>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</si>
  <si>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</si>
  <si>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</si>
  <si>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</si>
  <si>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</si>
  <si>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</si>
  <si>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</si>
  <si>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</si>
  <si>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</si>
  <si>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</si>
  <si>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</si>
  <si>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</si>
  <si>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</si>
  <si>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</si>
  <si>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</si>
  <si>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</si>
  <si>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</si>
  <si>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</si>
  <si>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</si>
  <si>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</si>
  <si>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</si>
  <si>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</si>
  <si>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</si>
  <si>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</si>
  <si>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</si>
  <si>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</si>
  <si>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</si>
  <si>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</si>
  <si>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</si>
  <si>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</si>
  <si>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</si>
  <si>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</si>
  <si>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</si>
  <si>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</si>
  <si>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</si>
  <si>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</si>
  <si>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</si>
  <si>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</si>
  <si>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</si>
  <si>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</si>
  <si>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</si>
  <si>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</si>
  <si>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</si>
  <si>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</si>
  <si>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</si>
  <si>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</si>
  <si>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</si>
  <si>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</si>
  <si>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</si>
  <si>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</si>
  <si>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</si>
  <si>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</si>
  <si>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</si>
  <si>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</si>
  <si>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</si>
  <si>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</si>
  <si>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</si>
  <si>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</si>
  <si>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</si>
  <si>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</si>
  <si>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</si>
  <si>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</si>
  <si>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</si>
  <si>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</si>
  <si>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</si>
  <si>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</si>
  <si>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</si>
  <si>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</si>
  <si>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</si>
  <si>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</si>
  <si>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</si>
  <si>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</si>
  <si>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</si>
  <si>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</si>
  <si>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</si>
  <si>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</si>
  <si>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</si>
  <si>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</si>
  <si>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</si>
  <si>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</si>
  <si>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</si>
  <si>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</si>
  <si>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</si>
  <si>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</si>
  <si>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</si>
  <si>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</si>
  <si>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</si>
  <si>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</si>
  <si>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</si>
  <si>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</si>
  <si>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</si>
  <si>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</si>
  <si>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</si>
  <si>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</si>
  <si>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</si>
  <si>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</si>
  <si>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</si>
  <si>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</si>
  <si>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</si>
  <si>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</si>
  <si>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</si>
  <si>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</si>
  <si>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</si>
  <si>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</si>
  <si>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</si>
  <si>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</si>
  <si>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</si>
  <si>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</si>
  <si>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</si>
  <si>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</si>
  <si>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</si>
  <si>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</si>
  <si>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</si>
  <si>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</si>
  <si>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</si>
  <si>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</si>
  <si>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</si>
  <si>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</si>
  <si>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</si>
  <si>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</si>
  <si>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</si>
  <si>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</si>
  <si>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</si>
  <si>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</si>
  <si>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</si>
  <si>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</si>
  <si>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</si>
  <si>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</si>
  <si>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</si>
  <si>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</si>
  <si>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</si>
  <si>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</si>
  <si>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</si>
  <si>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</si>
  <si>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</si>
  <si>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</si>
  <si>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</si>
  <si>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</si>
  <si>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</si>
  <si>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</si>
  <si>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</si>
  <si>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</si>
  <si>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</si>
  <si>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</si>
  <si>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</si>
  <si>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</si>
  <si>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</si>
  <si>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</si>
  <si>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</si>
  <si>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</si>
  <si>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</si>
  <si>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</si>
  <si>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</si>
  <si>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</si>
  <si>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</si>
  <si>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</si>
  <si>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</si>
  <si>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</si>
  <si>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</si>
  <si>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</si>
  <si>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</si>
  <si>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</si>
  <si>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</si>
  <si>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</si>
  <si>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</si>
  <si>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</si>
  <si>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</si>
  <si>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</si>
  <si>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</si>
  <si>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</si>
  <si>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</si>
  <si>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</si>
  <si>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</si>
  <si>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</si>
  <si>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</si>
  <si>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</si>
  <si>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</si>
  <si>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</si>
  <si>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</si>
  <si>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</si>
  <si>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</si>
  <si>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</si>
  <si>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</si>
  <si>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</si>
  <si>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</si>
  <si>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</si>
  <si>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</si>
  <si>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</si>
  <si>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</si>
  <si>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</si>
  <si>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</si>
  <si>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</si>
  <si>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</si>
  <si>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</si>
  <si>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</si>
  <si>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</si>
  <si>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</si>
  <si>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</si>
  <si>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</si>
  <si>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</si>
  <si>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</si>
  <si>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</si>
  <si>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</si>
  <si>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</si>
  <si>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</si>
  <si>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</si>
  <si>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</si>
  <si>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</si>
  <si>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</si>
  <si>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</si>
  <si>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</si>
  <si>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</si>
  <si>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</si>
  <si>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</si>
  <si>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</si>
  <si>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</si>
  <si>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</si>
  <si>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</si>
  <si>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</si>
  <si>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</si>
  <si>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</si>
  <si>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</si>
  <si>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</si>
  <si>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</si>
  <si>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</si>
  <si>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</si>
  <si>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</si>
  <si>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</si>
  <si>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</si>
  <si>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</si>
  <si>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</si>
  <si>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</si>
  <si>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</si>
  <si>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</si>
  <si>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</si>
  <si>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</si>
  <si>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</si>
  <si>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</si>
  <si>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</si>
  <si>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</si>
  <si>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</si>
  <si>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</si>
  <si>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</si>
  <si>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</si>
  <si>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</si>
  <si>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</si>
  <si>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</si>
  <si>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</si>
  <si>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</si>
  <si>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</si>
  <si>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</si>
  <si>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</si>
  <si>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</si>
  <si>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</si>
  <si>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</si>
  <si>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</si>
  <si>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</si>
  <si>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</si>
  <si>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</si>
  <si>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</si>
  <si>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</si>
  <si>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</si>
  <si>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</si>
  <si>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</si>
  <si>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</si>
  <si>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</si>
  <si>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</si>
  <si>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</si>
  <si>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</si>
  <si>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</si>
  <si>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</si>
  <si>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</si>
  <si>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</si>
  <si>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</si>
  <si>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</si>
  <si>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</si>
  <si>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</si>
  <si>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</si>
  <si>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</si>
  <si>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</si>
  <si>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</si>
  <si>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</si>
  <si>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</si>
  <si>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</si>
  <si>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</si>
  <si>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</si>
  <si>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</si>
  <si>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</si>
  <si>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</si>
  <si>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</si>
  <si>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</si>
  <si>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</si>
  <si>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</si>
  <si>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</si>
  <si>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</si>
  <si>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</si>
  <si>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</si>
  <si>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</si>
  <si>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</si>
  <si>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</si>
  <si>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</si>
  <si>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</si>
  <si>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</si>
  <si>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</si>
  <si>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</si>
  <si>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</si>
  <si>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</si>
  <si>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</si>
  <si>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</si>
  <si>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</si>
  <si>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</si>
  <si>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</si>
  <si>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</si>
  <si>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</si>
  <si>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</si>
  <si>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</si>
  <si>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</si>
  <si>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</si>
  <si>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</si>
  <si>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</si>
  <si>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</si>
  <si>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</si>
  <si>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</si>
  <si>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</si>
  <si>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</si>
  <si>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</si>
  <si>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</si>
  <si>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</si>
  <si>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</si>
  <si>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</si>
  <si>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</si>
  <si>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</si>
  <si>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</si>
  <si>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</si>
  <si>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</si>
  <si>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</si>
  <si>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</si>
  <si>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</si>
  <si>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</si>
  <si>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</si>
  <si>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</si>
  <si>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</si>
  <si>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</si>
  <si>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</si>
  <si>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</si>
  <si>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</si>
  <si>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</si>
  <si>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</si>
  <si>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</si>
  <si>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</si>
  <si>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</si>
  <si>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</si>
  <si>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</si>
  <si>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</si>
  <si>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</si>
  <si>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</si>
  <si>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</si>
  <si>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</si>
  <si>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</si>
  <si>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</si>
  <si>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</si>
  <si>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</si>
  <si>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</si>
  <si>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</si>
  <si>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</si>
  <si>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</si>
  <si>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</si>
  <si>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</si>
  <si>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</si>
  <si>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</si>
  <si>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</si>
  <si>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</si>
  <si>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</si>
  <si>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</si>
  <si>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</si>
  <si>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</si>
  <si>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</si>
  <si>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</si>
  <si>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</si>
  <si>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</si>
  <si>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</si>
  <si>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</si>
  <si>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</si>
  <si>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</si>
  <si>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</si>
  <si>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</si>
  <si>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</si>
  <si>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</si>
  <si>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</si>
  <si>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</si>
  <si>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</si>
  <si>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</si>
  <si>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</si>
  <si>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</si>
  <si>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</si>
  <si>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</si>
  <si>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</si>
  <si>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</si>
  <si>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</si>
  <si>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</si>
  <si>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</si>
  <si>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</si>
  <si>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</si>
  <si>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</si>
  <si>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</si>
  <si>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</si>
  <si>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</si>
  <si>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</si>
  <si>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</si>
  <si>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</si>
  <si>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</si>
  <si>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</si>
  <si>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</si>
  <si>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</si>
  <si>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</si>
  <si>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</si>
  <si>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</si>
  <si>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</si>
  <si>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</si>
  <si>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</si>
  <si>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</si>
  <si>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</si>
  <si>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</si>
  <si>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</si>
  <si>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</si>
  <si>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</si>
  <si>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</si>
  <si>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</si>
  <si>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</si>
  <si>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</si>
  <si>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</si>
  <si>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</si>
  <si>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</si>
  <si>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</si>
  <si>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</si>
  <si>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</si>
  <si>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</si>
  <si>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</si>
  <si>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</si>
  <si>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</si>
  <si>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</si>
  <si>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</si>
  <si>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</si>
  <si>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</si>
  <si>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</si>
  <si>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</si>
  <si>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</si>
  <si>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</si>
  <si>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</si>
  <si>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</si>
  <si>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</si>
  <si>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</si>
  <si>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</si>
  <si>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</si>
  <si>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</si>
  <si>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</si>
  <si>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</si>
  <si>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</si>
  <si>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</si>
  <si>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</si>
  <si>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</si>
  <si>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</si>
  <si>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</si>
  <si>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</si>
  <si>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</si>
  <si>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</si>
  <si>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</si>
  <si>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</si>
  <si>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</si>
  <si>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</si>
  <si>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</si>
  <si>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</si>
  <si>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</si>
  <si>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</si>
  <si>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</si>
  <si>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</si>
  <si>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</si>
  <si>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</si>
  <si>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</si>
  <si>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</si>
  <si>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</si>
  <si>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</si>
  <si>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</si>
  <si>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</si>
  <si>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</si>
  <si>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</si>
  <si>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</si>
  <si>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</si>
  <si>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</si>
  <si>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</si>
  <si>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</si>
  <si>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</si>
  <si>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</si>
  <si>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</si>
  <si>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</si>
  <si>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</si>
  <si>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</si>
  <si>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</si>
  <si>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</si>
  <si>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</si>
  <si>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</si>
  <si>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</si>
  <si>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</si>
  <si>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</si>
  <si>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</si>
  <si>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</si>
  <si>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</si>
  <si>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</si>
  <si>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</si>
  <si>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</si>
  <si>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</si>
  <si>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</si>
  <si>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</si>
  <si>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</si>
  <si>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</si>
  <si>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</si>
  <si>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</si>
  <si>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</si>
  <si>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</si>
  <si>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</si>
  <si>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</si>
  <si>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</si>
  <si>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</si>
  <si>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</si>
  <si>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</si>
  <si>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</si>
  <si>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</si>
  <si>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</si>
  <si>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</si>
  <si>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</si>
  <si>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</si>
  <si>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</si>
  <si>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</si>
  <si>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</si>
  <si>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</si>
  <si>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</si>
  <si>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</si>
  <si>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</si>
  <si>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</si>
  <si>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</si>
  <si>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</si>
  <si>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</si>
  <si>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</si>
  <si>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</si>
  <si>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</si>
  <si>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</si>
  <si>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</si>
  <si>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</si>
  <si>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</si>
  <si>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</si>
  <si>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</si>
  <si>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</si>
  <si>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</si>
  <si>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</si>
  <si>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</si>
  <si>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</si>
  <si>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</si>
  <si>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</si>
  <si>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</si>
  <si>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</si>
  <si>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</si>
  <si>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</si>
  <si>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</si>
  <si>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</si>
  <si>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</si>
  <si>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</si>
  <si>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</si>
  <si>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</si>
  <si>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</si>
  <si>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</si>
  <si>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</si>
  <si>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</si>
  <si>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</si>
  <si>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</si>
  <si>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</si>
  <si>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</si>
  <si>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</si>
  <si>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</si>
  <si>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</si>
  <si>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</si>
  <si>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</si>
  <si>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</si>
  <si>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</si>
  <si>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</si>
  <si>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</si>
  <si>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</si>
  <si>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</si>
  <si>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</si>
  <si>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</si>
  <si>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</si>
  <si>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</si>
  <si>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</si>
  <si>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</si>
  <si>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</si>
  <si>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</si>
  <si>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</si>
  <si>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</si>
  <si>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</si>
  <si>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</si>
  <si>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</si>
  <si>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</si>
  <si>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</si>
  <si>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</si>
  <si>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</si>
  <si>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</si>
  <si>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</si>
  <si>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</si>
  <si>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</si>
  <si>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</si>
  <si>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</si>
  <si>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</si>
  <si>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</si>
  <si>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</si>
  <si>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</si>
  <si>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</si>
  <si>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</si>
  <si>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</si>
  <si>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</si>
  <si>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</si>
  <si>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</si>
  <si>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</si>
  <si>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</si>
  <si>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</si>
  <si>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</si>
  <si>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</si>
  <si>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</si>
  <si>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</si>
  <si>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</si>
  <si>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</si>
  <si>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</si>
  <si>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</si>
  <si>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</si>
  <si>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</si>
  <si>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</si>
  <si>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</si>
  <si>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</si>
  <si>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</si>
  <si>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</si>
  <si>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</si>
  <si>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</si>
  <si>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</si>
  <si>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</si>
  <si>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</si>
  <si>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</si>
  <si>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</si>
  <si>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</si>
  <si>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</si>
  <si>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</si>
  <si>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</si>
  <si>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</si>
  <si>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</si>
  <si>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</si>
  <si>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</si>
  <si>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</si>
  <si>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</si>
  <si>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</si>
  <si>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</si>
  <si>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</si>
  <si>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</si>
  <si>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</si>
  <si>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</si>
  <si>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</si>
  <si>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</si>
  <si>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</si>
  <si>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</si>
  <si>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</si>
  <si>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</si>
  <si>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</si>
  <si>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</si>
  <si>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</si>
  <si>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</si>
  <si>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</si>
  <si>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</si>
  <si>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</si>
  <si>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</si>
  <si>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</si>
  <si>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</si>
  <si>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</si>
  <si>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</si>
  <si>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</si>
  <si>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</si>
  <si>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</si>
  <si>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</si>
  <si>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</si>
  <si>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</si>
  <si>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</si>
  <si>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</si>
  <si>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</si>
  <si>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</si>
  <si>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</si>
  <si>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</si>
  <si>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</si>
  <si>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</si>
  <si>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</si>
  <si>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</si>
  <si>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</si>
  <si>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</si>
  <si>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</si>
  <si>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</si>
  <si>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</si>
  <si>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</si>
  <si>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</si>
  <si>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</si>
  <si>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</si>
  <si>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</si>
  <si>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</si>
  <si>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</si>
  <si>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</si>
  <si>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</si>
  <si>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</si>
  <si>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</si>
  <si>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</si>
  <si>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</si>
  <si>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</si>
  <si>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</si>
  <si>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</si>
  <si>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</si>
  <si>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</si>
  <si>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</si>
  <si>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</si>
  <si>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</si>
  <si>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</si>
  <si>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</si>
  <si>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</si>
  <si>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</si>
  <si>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</si>
  <si>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</si>
  <si>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</si>
  <si>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</si>
  <si>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</si>
  <si>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</si>
  <si>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</si>
  <si>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</si>
  <si>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</si>
  <si>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</si>
  <si>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</si>
  <si>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</si>
  <si>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</si>
  <si>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</si>
  <si>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</si>
  <si>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</si>
  <si>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</si>
  <si>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</si>
  <si>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</si>
  <si>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</si>
  <si>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</si>
  <si>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</si>
  <si>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</si>
  <si>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</si>
  <si>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</si>
  <si>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</si>
  <si>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</si>
  <si>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</si>
  <si>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</si>
  <si>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</si>
  <si>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</si>
  <si>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</si>
  <si>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</si>
  <si>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</si>
  <si>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</si>
  <si>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</si>
  <si>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</si>
  <si>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</si>
  <si>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</si>
  <si>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</si>
  <si>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</si>
  <si>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</si>
  <si>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</si>
  <si>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</si>
  <si>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</si>
  <si>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</si>
  <si>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</si>
  <si>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</si>
  <si>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</si>
  <si>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</si>
  <si>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</si>
  <si>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</si>
  <si>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</si>
  <si>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</si>
  <si>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</si>
  <si>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</si>
  <si>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</si>
  <si>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</si>
  <si>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</si>
  <si>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</si>
  <si>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</si>
  <si>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</si>
  <si>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</si>
  <si>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</si>
  <si>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</si>
  <si>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</si>
  <si>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</si>
  <si>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</si>
  <si>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</si>
  <si>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</si>
  <si>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</si>
  <si>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</si>
  <si>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</si>
  <si>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</si>
  <si>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</si>
  <si>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</si>
  <si>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</si>
  <si>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</si>
  <si>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</si>
  <si>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</si>
  <si>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</si>
  <si>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</si>
  <si>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</si>
  <si>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</si>
  <si>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</si>
  <si>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</si>
  <si>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</si>
  <si>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</si>
  <si>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</si>
  <si>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</si>
  <si>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</si>
  <si>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</si>
  <si>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</si>
  <si>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</si>
  <si>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</si>
  <si>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</si>
  <si>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</si>
  <si>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</si>
  <si>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</si>
  <si>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</si>
  <si>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</si>
  <si>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</si>
  <si>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</si>
  <si>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</si>
  <si>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</si>
  <si>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</si>
  <si>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</si>
  <si>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</si>
  <si>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</si>
  <si>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</si>
  <si>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</si>
  <si>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</si>
  <si>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</si>
  <si>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</si>
  <si>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</si>
  <si>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</si>
  <si>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</si>
  <si>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</si>
  <si>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</si>
  <si>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</si>
  <si>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</si>
  <si>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</si>
  <si>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</si>
  <si>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</si>
  <si>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</si>
  <si>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</si>
  <si>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</si>
  <si>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</si>
  <si>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</si>
  <si>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</si>
  <si>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</si>
  <si>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</si>
  <si>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</si>
  <si>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</si>
  <si>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</si>
  <si>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</si>
  <si>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</si>
  <si>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</si>
  <si>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</si>
  <si>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</si>
  <si>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</si>
  <si>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</si>
  <si>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</si>
  <si>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</si>
  <si>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</si>
  <si>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</si>
  <si>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</si>
  <si>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</si>
  <si>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</si>
  <si>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</si>
  <si>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</si>
  <si>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</si>
  <si>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</si>
  <si>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</si>
  <si>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</si>
  <si>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</si>
  <si>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</si>
  <si>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</si>
  <si>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</si>
  <si>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</si>
  <si>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</si>
  <si>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</si>
  <si>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</si>
  <si>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</si>
  <si>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</si>
  <si>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</si>
  <si>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</si>
  <si>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</si>
  <si>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</si>
  <si>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</si>
  <si>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</si>
  <si>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</si>
  <si>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</si>
  <si>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</si>
  <si>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</si>
  <si>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</si>
  <si>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</si>
  <si>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</si>
  <si>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</si>
  <si>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</si>
  <si>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</si>
  <si>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</si>
  <si>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</si>
  <si>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</si>
  <si>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</si>
  <si>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</si>
  <si>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</si>
  <si>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</si>
  <si>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</si>
  <si>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</si>
  <si>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</si>
  <si>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</si>
  <si>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</si>
  <si>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</si>
  <si>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</si>
  <si>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</si>
  <si>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</si>
  <si>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</si>
  <si>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</si>
  <si>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</si>
  <si>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</si>
  <si>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</si>
  <si>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</si>
  <si>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</si>
  <si>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</si>
  <si>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</si>
  <si>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</si>
  <si>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</si>
  <si>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</si>
  <si>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</si>
  <si>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</si>
  <si>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</si>
  <si>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</si>
  <si>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</si>
  <si>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</si>
  <si>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</si>
  <si>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</si>
  <si>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</si>
  <si>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</si>
  <si>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</si>
  <si>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</si>
  <si>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</si>
  <si>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</si>
  <si>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</si>
  <si>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</si>
  <si>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</si>
  <si>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</si>
  <si>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</si>
  <si>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</si>
  <si>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</si>
  <si>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</si>
  <si>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</si>
  <si>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</si>
  <si>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</si>
  <si>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</si>
  <si>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</si>
  <si>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</si>
  <si>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</si>
  <si>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</si>
  <si>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</si>
  <si>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</si>
  <si>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</si>
  <si>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</si>
  <si>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</si>
  <si>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</si>
  <si>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</si>
  <si>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</si>
  <si>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</si>
  <si>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</si>
  <si>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</si>
  <si>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</si>
  <si>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</si>
  <si>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</si>
  <si>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</si>
  <si>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</si>
  <si>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</si>
  <si>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</si>
  <si>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</si>
  <si>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</si>
  <si>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</si>
  <si>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</si>
  <si>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</si>
  <si>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</si>
  <si>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</si>
  <si>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</si>
  <si>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</si>
  <si>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</si>
  <si>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</si>
  <si>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</si>
  <si>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</si>
  <si>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</si>
  <si>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</si>
  <si>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</si>
  <si>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</si>
  <si>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</si>
  <si>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</si>
  <si>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</si>
  <si>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</si>
  <si>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</si>
  <si>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</si>
  <si>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</si>
  <si>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</si>
  <si>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</si>
  <si>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</si>
  <si>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</si>
  <si>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</si>
  <si>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</si>
  <si>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</si>
  <si>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</si>
  <si>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</si>
  <si>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</si>
  <si>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</si>
  <si>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</si>
  <si>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</si>
  <si>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</si>
  <si>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</si>
  <si>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</si>
  <si>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</si>
  <si>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</si>
  <si>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</si>
  <si>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</si>
  <si>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</si>
  <si>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</si>
  <si>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</si>
  <si>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</si>
  <si>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</si>
  <si>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</si>
  <si>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</si>
  <si>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</si>
  <si>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</si>
  <si>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</si>
  <si>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</si>
  <si>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</si>
  <si>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</si>
  <si>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</si>
  <si>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</si>
  <si>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</si>
  <si>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</si>
  <si>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</si>
  <si>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</si>
  <si>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</si>
  <si>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</si>
  <si>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</si>
  <si>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</si>
  <si>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</si>
  <si>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</si>
  <si>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</si>
  <si>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</si>
  <si>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</si>
  <si>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</si>
  <si>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</si>
  <si>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</si>
  <si>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</si>
  <si>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</si>
  <si>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</si>
  <si>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</si>
  <si>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</si>
  <si>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</si>
  <si>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</si>
  <si>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</si>
  <si>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</si>
  <si>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</si>
  <si>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</si>
  <si>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</si>
  <si>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</si>
  <si>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</si>
  <si>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</si>
  <si>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</si>
  <si>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</si>
  <si>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</si>
  <si>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</si>
  <si>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</si>
  <si>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</si>
  <si>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</si>
  <si>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</si>
  <si>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</si>
  <si>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</si>
  <si>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</si>
  <si>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</si>
  <si>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</si>
  <si>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</si>
  <si>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</si>
  <si>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</si>
  <si>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</si>
  <si>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</si>
  <si>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</si>
  <si>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</si>
  <si>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</si>
  <si>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</si>
  <si>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</si>
  <si>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</si>
  <si>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</si>
  <si>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</si>
  <si>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</si>
  <si>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</si>
  <si>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</si>
  <si>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</si>
  <si>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</si>
  <si>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</si>
  <si>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</si>
  <si>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</si>
  <si>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</si>
  <si>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</si>
  <si>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</si>
  <si>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</si>
  <si>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</si>
  <si>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</si>
  <si>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</si>
  <si>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</si>
  <si>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</si>
  <si>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</si>
  <si>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</si>
  <si>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</si>
  <si>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</si>
  <si>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</si>
  <si>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</si>
  <si>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</si>
  <si>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</si>
  <si>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</si>
  <si>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</si>
  <si>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</si>
  <si>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</si>
  <si>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</si>
  <si>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</si>
  <si>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</si>
  <si>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</si>
  <si>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</si>
  <si>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</si>
  <si>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</si>
  <si>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</si>
  <si>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</si>
  <si>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</si>
  <si>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</si>
  <si>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</si>
  <si>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</si>
  <si>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</si>
  <si>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</si>
  <si>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</si>
  <si>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</si>
  <si>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</si>
  <si>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</si>
  <si>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</si>
  <si>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</si>
  <si>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</si>
  <si>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</si>
  <si>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</si>
  <si>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</si>
  <si>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</si>
  <si>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</si>
  <si>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</si>
  <si>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</si>
  <si>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</si>
  <si>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</si>
  <si>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</si>
  <si>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</si>
  <si>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</si>
  <si>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</si>
  <si>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</si>
  <si>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</si>
  <si>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</si>
  <si>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</si>
  <si>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</si>
  <si>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</si>
  <si>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</si>
  <si>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</si>
  <si>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</si>
  <si>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</si>
  <si>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</si>
  <si>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</si>
  <si>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</si>
  <si>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</si>
  <si>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</si>
  <si>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</si>
  <si>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</si>
  <si>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</si>
  <si>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</si>
  <si>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</si>
  <si>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</si>
  <si>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</si>
  <si>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</si>
  <si>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</si>
  <si>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</si>
  <si>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</si>
  <si>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</si>
  <si>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</si>
  <si>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</si>
  <si>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</si>
  <si>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</si>
  <si>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</si>
  <si>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</si>
  <si>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</si>
  <si>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</si>
  <si>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</si>
  <si>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</si>
  <si>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</si>
  <si>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</si>
  <si>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</si>
  <si>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</si>
  <si>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</si>
  <si>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</si>
  <si>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</si>
  <si>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</si>
  <si>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</si>
  <si>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</si>
  <si>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</si>
  <si>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</si>
  <si>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</si>
  <si>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</si>
  <si>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</si>
  <si>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</si>
  <si>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</si>
  <si>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</si>
  <si>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</si>
  <si>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</si>
  <si>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</si>
  <si>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</si>
  <si>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</si>
  <si>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</si>
  <si>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</si>
  <si>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</si>
  <si>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</si>
  <si>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</si>
  <si>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</si>
  <si>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</si>
  <si>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</si>
  <si>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</si>
  <si>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</si>
  <si>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</si>
  <si>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</si>
  <si>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</si>
  <si>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</si>
  <si>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</si>
  <si>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</si>
  <si>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</si>
  <si>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</si>
  <si>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</si>
  <si>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</si>
  <si>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</si>
  <si>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</si>
  <si>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</si>
  <si>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</si>
  <si>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</si>
  <si>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</si>
  <si>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</si>
  <si>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</si>
  <si>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</si>
  <si>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</si>
  <si>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</si>
  <si>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</si>
  <si>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</si>
  <si>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</si>
  <si>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</si>
  <si>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</si>
  <si>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</si>
  <si>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</si>
  <si>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</si>
  <si>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</si>
  <si>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</si>
  <si>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</si>
  <si>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</si>
  <si>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</si>
  <si>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</si>
  <si>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</si>
  <si>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</si>
  <si>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</si>
  <si>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</si>
  <si>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</si>
  <si>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</si>
  <si>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</si>
  <si>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</si>
  <si>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</si>
  <si>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</si>
  <si>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</si>
  <si>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</si>
  <si>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</si>
  <si>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</si>
  <si>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</si>
  <si>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</si>
  <si>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</si>
  <si>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</si>
  <si>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</si>
  <si>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</si>
  <si>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</si>
  <si>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</si>
  <si>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</si>
  <si>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</si>
  <si>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</si>
  <si>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</si>
  <si>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</si>
  <si>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</si>
  <si>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</si>
  <si>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</si>
  <si>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</si>
  <si>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</si>
  <si>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</si>
  <si>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</si>
  <si>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</si>
  <si>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</si>
  <si>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</si>
  <si>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</si>
  <si>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</si>
  <si>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</si>
  <si>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</si>
  <si>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</si>
  <si>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</si>
  <si>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</si>
  <si>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</si>
  <si>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</si>
  <si>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</si>
  <si>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</si>
  <si>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</si>
  <si>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</si>
  <si>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</si>
  <si>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</si>
  <si>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</si>
  <si>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</si>
  <si>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</si>
  <si>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</si>
  <si>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</si>
  <si>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</si>
  <si>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</si>
  <si>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</si>
  <si>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</si>
  <si>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</si>
  <si>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</si>
  <si>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</si>
  <si>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</si>
  <si>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</si>
  <si>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</si>
  <si>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</si>
  <si>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</si>
  <si>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</si>
  <si>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</si>
  <si>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</si>
  <si>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</si>
  <si>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</si>
  <si>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</si>
  <si>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</si>
  <si>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</si>
  <si>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</si>
  <si>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</si>
  <si>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</si>
  <si>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</si>
  <si>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</si>
  <si>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</si>
  <si>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</si>
  <si>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</si>
  <si>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</si>
  <si>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</si>
  <si>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</si>
  <si>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</si>
  <si>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</si>
  <si>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</si>
  <si>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</si>
  <si>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</si>
  <si>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</si>
  <si>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</si>
  <si>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</si>
  <si>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</si>
  <si>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</si>
  <si>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</si>
  <si>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</si>
  <si>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</si>
  <si>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</si>
  <si>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</si>
  <si>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</si>
  <si>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</si>
  <si>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</si>
  <si>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</si>
  <si>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</si>
  <si>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</si>
  <si>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</si>
  <si>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</si>
  <si>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</si>
  <si>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</si>
  <si>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</si>
  <si>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</si>
  <si>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</si>
  <si>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</si>
  <si>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</si>
  <si>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</si>
  <si>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</si>
  <si>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</si>
  <si>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</si>
  <si>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</si>
  <si>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</si>
  <si>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</si>
  <si>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</si>
  <si>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</si>
  <si>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</si>
  <si>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</si>
  <si>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</si>
  <si>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</si>
  <si>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</si>
  <si>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</si>
  <si>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</si>
  <si>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</si>
  <si>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</si>
  <si>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</si>
  <si>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</si>
  <si>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</si>
  <si>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</si>
  <si>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</si>
  <si>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</si>
  <si>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</si>
  <si>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</si>
  <si>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</si>
  <si>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</si>
  <si>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</si>
  <si>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</si>
  <si>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</si>
  <si>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</si>
  <si>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</si>
  <si>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</si>
  <si>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</si>
  <si>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</si>
  <si>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</si>
  <si>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</si>
  <si>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</si>
  <si>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</si>
  <si>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</si>
  <si>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</si>
  <si>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</si>
  <si>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</si>
  <si>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</si>
  <si>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</si>
  <si>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</si>
  <si>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</si>
  <si>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</si>
  <si>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</si>
  <si>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</si>
  <si>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</si>
  <si>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</si>
  <si>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</si>
  <si>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</si>
  <si>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</si>
  <si>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</si>
  <si>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</si>
  <si>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</si>
  <si>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</si>
  <si>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</si>
  <si>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</si>
  <si>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</si>
  <si>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</si>
  <si>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</si>
  <si>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</si>
  <si>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</si>
  <si>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</si>
  <si>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</si>
  <si>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</si>
  <si>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</si>
  <si>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</si>
  <si>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</si>
  <si>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</si>
  <si>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</si>
  <si>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</si>
  <si>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</si>
  <si>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</si>
  <si>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</si>
  <si>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</si>
  <si>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</si>
  <si>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</si>
  <si>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</si>
  <si>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</si>
  <si>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</si>
  <si>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</si>
  <si>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</si>
  <si>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</si>
  <si>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</si>
  <si>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</si>
  <si>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</si>
  <si>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</si>
  <si>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</si>
  <si>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</si>
  <si>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</si>
  <si>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</si>
  <si>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</si>
  <si>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</si>
  <si>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</si>
  <si>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</si>
  <si>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</si>
  <si>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</si>
  <si>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</si>
  <si>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</si>
  <si>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</si>
  <si>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</si>
  <si>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</si>
  <si>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</si>
  <si>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</si>
  <si>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</si>
  <si>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</si>
  <si>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</si>
  <si>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</si>
  <si>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</si>
  <si>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</si>
  <si>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</si>
  <si>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</si>
  <si>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</si>
  <si>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</si>
  <si>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</si>
  <si>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</si>
  <si>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</si>
  <si>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</si>
  <si>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</si>
  <si>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</si>
  <si>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</si>
  <si>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</si>
  <si>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</si>
  <si>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</si>
  <si>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</si>
  <si>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</si>
  <si>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</si>
  <si>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</si>
  <si>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</si>
  <si>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</si>
  <si>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</si>
  <si>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</si>
  <si>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</si>
  <si>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</si>
  <si>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</si>
  <si>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</si>
  <si>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</si>
  <si>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</si>
  <si>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</si>
  <si>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</si>
  <si>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</si>
  <si>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</si>
  <si>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</si>
  <si>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</si>
  <si>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</si>
  <si>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</si>
  <si>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</si>
  <si>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</si>
  <si>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</si>
  <si>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</si>
  <si>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</si>
  <si>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</si>
  <si>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</si>
  <si>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</si>
  <si>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</si>
  <si>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</si>
  <si>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</si>
  <si>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</si>
  <si>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</si>
  <si>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</si>
  <si>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</si>
  <si>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</si>
  <si>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</si>
  <si>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</si>
  <si>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</si>
  <si>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</si>
  <si>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</si>
  <si>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</si>
  <si>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</si>
  <si>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</si>
  <si>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</si>
  <si>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</si>
  <si>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</si>
  <si>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</si>
  <si>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</si>
  <si>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</si>
  <si>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</si>
  <si>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</si>
  <si>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</si>
  <si>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</si>
  <si>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</si>
  <si>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</si>
  <si>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</si>
  <si>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</si>
  <si>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</si>
  <si>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</si>
  <si>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</si>
  <si>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</si>
  <si>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</si>
  <si>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</si>
  <si>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</si>
  <si>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</si>
  <si>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</si>
  <si>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</si>
  <si>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</si>
  <si>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</si>
  <si>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</si>
  <si>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</si>
  <si>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</si>
  <si>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</si>
  <si>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</si>
  <si>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</si>
  <si>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</si>
  <si>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</si>
  <si>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</si>
  <si>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</si>
  <si>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</si>
  <si>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</si>
  <si>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</si>
  <si>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</si>
  <si>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</si>
  <si>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</si>
  <si>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</si>
  <si>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</si>
  <si>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</si>
  <si>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</si>
  <si>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</si>
  <si>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</si>
  <si>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</si>
  <si>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</si>
  <si>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</si>
  <si>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</si>
  <si>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</si>
  <si>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</si>
  <si>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</si>
  <si>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</si>
  <si>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</si>
  <si>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</si>
  <si>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</si>
  <si>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</si>
  <si>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</si>
  <si>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</si>
  <si>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</si>
  <si>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</si>
  <si>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</si>
  <si>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</si>
  <si>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</si>
  <si>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</si>
  <si>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</si>
  <si>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</si>
  <si>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</si>
  <si>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</si>
  <si>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</si>
  <si>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</si>
  <si>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</si>
  <si>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</si>
  <si>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</si>
  <si>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</si>
  <si>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</si>
  <si>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</si>
  <si>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</si>
  <si>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</si>
  <si>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</si>
  <si>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</si>
  <si>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</si>
  <si>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</si>
  <si>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</si>
  <si>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</si>
  <si>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</si>
  <si>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</si>
  <si>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</si>
  <si>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</si>
  <si>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</si>
  <si>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</si>
  <si>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</si>
  <si>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</si>
  <si>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</si>
  <si>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</si>
  <si>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</si>
  <si>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</si>
  <si>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</si>
  <si>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</si>
  <si>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</si>
  <si>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</si>
  <si>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</si>
  <si>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</si>
  <si>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</si>
  <si>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</si>
  <si>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</si>
  <si>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</si>
  <si>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</si>
  <si>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</si>
  <si>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</si>
  <si>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</si>
  <si>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</si>
  <si>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</si>
  <si>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</si>
  <si>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</si>
  <si>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</si>
  <si>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</si>
  <si>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</si>
  <si>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</si>
  <si>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</si>
  <si>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</si>
  <si>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</si>
  <si>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</si>
  <si>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</si>
  <si>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</si>
  <si>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</si>
  <si>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</si>
  <si>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</si>
  <si>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</si>
  <si>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</si>
  <si>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</si>
  <si>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</si>
  <si>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</si>
  <si>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</si>
  <si>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</si>
  <si>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</si>
  <si>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</si>
  <si>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</si>
  <si>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</si>
  <si>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</si>
  <si>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</si>
  <si>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</si>
  <si>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</si>
  <si>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</si>
  <si>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</si>
  <si>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</si>
  <si>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</si>
  <si>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</si>
  <si>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</si>
  <si>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</si>
  <si>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</si>
  <si>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</si>
  <si>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</si>
  <si>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</si>
  <si>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</si>
  <si>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</si>
  <si>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</si>
  <si>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</si>
  <si>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</si>
  <si>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</si>
  <si>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</si>
  <si>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</si>
  <si>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</si>
  <si>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</si>
  <si>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</si>
  <si>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</si>
  <si>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</si>
  <si>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</si>
  <si>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</si>
  <si>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</si>
  <si>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</si>
  <si>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</si>
  <si>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</si>
  <si>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</si>
  <si>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</si>
  <si>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</si>
  <si>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</si>
  <si>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</si>
  <si>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</si>
  <si>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</si>
  <si>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</si>
  <si>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</si>
  <si>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</si>
  <si>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</si>
  <si>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</si>
  <si>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</si>
  <si>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</si>
  <si>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</si>
  <si>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</si>
  <si>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</si>
  <si>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</si>
  <si>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</si>
  <si>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</si>
  <si>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</si>
  <si>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</si>
  <si>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</si>
  <si>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</si>
  <si>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</si>
  <si>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</si>
  <si>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</si>
  <si>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</si>
  <si>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</si>
  <si>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</si>
  <si>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</si>
  <si>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</si>
  <si>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</si>
  <si>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</si>
  <si>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</si>
  <si>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</si>
  <si>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</si>
  <si>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</si>
  <si>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</si>
  <si>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</si>
  <si>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</si>
  <si>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</si>
  <si>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</si>
  <si>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</si>
  <si>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</si>
  <si>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</si>
  <si>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</si>
  <si>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</si>
  <si>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</si>
  <si>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</si>
  <si>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</si>
  <si>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</si>
  <si>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</si>
  <si>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</si>
  <si>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</si>
  <si>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</si>
  <si>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</si>
  <si>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</si>
  <si>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</si>
  <si>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</si>
  <si>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</si>
  <si>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</si>
  <si>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</si>
  <si>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</si>
  <si>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</si>
  <si>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</si>
  <si>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</si>
  <si>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</si>
  <si>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</si>
  <si>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</si>
  <si>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</si>
  <si>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</si>
  <si>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</si>
  <si>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</si>
  <si>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</si>
  <si>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</si>
  <si>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</si>
  <si>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</si>
  <si>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</si>
  <si>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</si>
  <si>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</si>
  <si>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</si>
  <si>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</si>
  <si>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</si>
  <si>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</si>
  <si>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</si>
  <si>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</si>
  <si>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</si>
  <si>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</si>
  <si>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</si>
  <si>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</si>
  <si>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</si>
  <si>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</si>
  <si>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</si>
  <si>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</si>
  <si>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</si>
  <si>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</si>
  <si>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</si>
  <si>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</si>
  <si>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</si>
  <si>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</si>
  <si>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</si>
  <si>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</si>
  <si>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</si>
  <si>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</si>
  <si>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</si>
  <si>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</si>
  <si>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</si>
  <si>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</si>
  <si>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</si>
  <si>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</si>
  <si>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</si>
  <si>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</si>
  <si>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</si>
  <si>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</si>
  <si>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</si>
  <si>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</si>
  <si>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</si>
  <si>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</si>
  <si>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</si>
  <si>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</si>
  <si>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</si>
  <si>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</si>
  <si>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</si>
  <si>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</si>
  <si>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</si>
  <si>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</si>
  <si>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</si>
  <si>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</si>
  <si>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</si>
  <si>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</si>
  <si>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</si>
  <si>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</si>
  <si>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</si>
  <si>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</si>
  <si>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</si>
  <si>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</si>
  <si>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</si>
  <si>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</si>
  <si>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</si>
  <si>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</si>
  <si>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</si>
  <si>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</si>
  <si>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</si>
  <si>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</si>
  <si>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</si>
  <si>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</si>
  <si>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</si>
  <si>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</si>
  <si>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</si>
  <si>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</si>
  <si>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</si>
  <si>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</si>
  <si>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</si>
  <si>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</si>
  <si>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</si>
  <si>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</si>
  <si>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</si>
  <si>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</si>
  <si>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</si>
  <si>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</si>
  <si>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</si>
  <si>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</si>
  <si>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</si>
  <si>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</si>
  <si>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</si>
  <si>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</si>
  <si>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</si>
  <si>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</si>
  <si>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</si>
  <si>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</si>
  <si>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</si>
  <si>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</si>
  <si>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</si>
  <si>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</si>
  <si>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</si>
  <si>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</si>
  <si>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</si>
  <si>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</si>
  <si>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</si>
  <si>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</si>
  <si>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</si>
  <si>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</si>
  <si>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</si>
  <si>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</si>
  <si>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</si>
  <si>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</si>
  <si>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</si>
  <si>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</si>
  <si>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</si>
  <si>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</si>
  <si>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</si>
  <si>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</si>
  <si>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</si>
  <si>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</si>
  <si>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</si>
  <si>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</si>
  <si>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</si>
  <si>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</si>
  <si>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</si>
  <si>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</si>
  <si>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</si>
  <si>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</si>
  <si>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</si>
  <si>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</si>
  <si>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</si>
  <si>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</si>
  <si>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</si>
  <si>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</si>
  <si>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</si>
  <si>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</si>
  <si>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</si>
  <si>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</si>
  <si>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</si>
  <si>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</si>
  <si>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</si>
  <si>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</si>
  <si>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</si>
  <si>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</si>
  <si>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</si>
  <si>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</si>
  <si>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</si>
  <si>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</si>
  <si>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</si>
  <si>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</si>
  <si>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</si>
  <si>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</si>
  <si>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</si>
  <si>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</si>
  <si>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</si>
  <si>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</si>
  <si>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</si>
  <si>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</si>
  <si>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</si>
  <si>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</si>
  <si>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</si>
  <si>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</si>
  <si>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</si>
  <si>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</si>
  <si>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</si>
  <si>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</si>
  <si>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</si>
  <si>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</si>
  <si>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</si>
  <si>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</si>
  <si>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</si>
  <si>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</si>
  <si>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</si>
  <si>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</si>
  <si>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</si>
  <si>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</si>
  <si>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</si>
  <si>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</si>
  <si>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</si>
  <si>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</si>
  <si>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</si>
  <si>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</si>
  <si>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</si>
  <si>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</si>
  <si>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</si>
  <si>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</si>
  <si>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</si>
  <si>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</si>
  <si>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</si>
  <si>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</si>
  <si>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</si>
  <si>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</si>
  <si>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</si>
  <si>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</si>
  <si>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</si>
  <si>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</si>
  <si>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</si>
  <si>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</si>
  <si>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</si>
  <si>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</si>
  <si>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</si>
  <si>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</si>
  <si>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</si>
  <si>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</si>
  <si>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</si>
  <si>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</si>
  <si>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</si>
  <si>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</si>
  <si>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</si>
  <si>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</si>
  <si>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</si>
  <si>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</si>
  <si>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</si>
  <si>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</si>
  <si>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</si>
  <si>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</si>
  <si>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</si>
  <si>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</si>
  <si>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</si>
  <si>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</si>
  <si>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</si>
  <si>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</si>
  <si>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</si>
  <si>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</si>
  <si>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</si>
  <si>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</si>
  <si>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</si>
  <si>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</si>
  <si>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</si>
  <si>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</si>
  <si>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</si>
  <si>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</si>
  <si>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</si>
  <si>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</si>
  <si>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</si>
  <si>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</si>
  <si>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</si>
  <si>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</si>
  <si>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</si>
  <si>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</si>
  <si>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</si>
  <si>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</si>
  <si>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</si>
  <si>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</si>
  <si>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</si>
  <si>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</si>
  <si>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</si>
  <si>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</si>
  <si>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</si>
  <si>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</si>
  <si>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</si>
  <si>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</si>
  <si>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</si>
  <si>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</si>
  <si>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</si>
  <si>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</si>
  <si>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</si>
  <si>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</si>
  <si>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</si>
  <si>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</si>
  <si>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</si>
  <si>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</si>
  <si>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</si>
  <si>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</si>
  <si>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</si>
  <si>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</si>
  <si>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</si>
  <si>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</si>
  <si>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</si>
  <si>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</si>
  <si>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</si>
  <si>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</si>
  <si>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</si>
  <si>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</si>
  <si>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</si>
  <si>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</si>
  <si>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</si>
  <si>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</si>
  <si>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</si>
  <si>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</si>
  <si>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</si>
  <si>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</si>
  <si>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</si>
  <si>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</si>
  <si>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</si>
  <si>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</si>
  <si>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</si>
  <si>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</si>
  <si>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</si>
  <si>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</si>
  <si>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</si>
  <si>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</si>
  <si>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</si>
  <si>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</si>
  <si>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</si>
  <si>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</si>
  <si>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</si>
  <si>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</si>
  <si>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</si>
  <si>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</si>
  <si>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</si>
  <si>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</si>
  <si>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</si>
  <si>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</si>
  <si>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</si>
  <si>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</si>
  <si>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</si>
  <si>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</si>
  <si>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</si>
  <si>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</si>
  <si>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</si>
  <si>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</si>
  <si>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</si>
  <si>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</si>
  <si>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</si>
  <si>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</si>
  <si>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</si>
  <si>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</si>
  <si>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</si>
  <si>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</si>
  <si>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</si>
  <si>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</si>
  <si>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</si>
  <si>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</si>
  <si>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</si>
  <si>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</si>
  <si>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</si>
  <si>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</si>
  <si>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</si>
  <si>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</si>
  <si>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</si>
  <si>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</si>
  <si>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</si>
  <si>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</si>
  <si>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</si>
  <si>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</si>
  <si>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</si>
  <si>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</si>
  <si>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</si>
  <si>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</si>
  <si>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</si>
  <si>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</si>
  <si>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</si>
  <si>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</si>
  <si>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</si>
  <si>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</si>
  <si>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</si>
  <si>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</si>
  <si>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</si>
  <si>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</si>
  <si>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</si>
  <si>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</si>
  <si>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</si>
  <si>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</si>
  <si>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</si>
  <si>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</si>
  <si>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</si>
  <si>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</si>
  <si>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</si>
  <si>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</si>
  <si>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</si>
  <si>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</si>
  <si>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</si>
  <si>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</si>
  <si>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</si>
  <si>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</si>
  <si>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</si>
  <si>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</si>
  <si>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</si>
  <si>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</si>
  <si>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</si>
  <si>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</si>
  <si>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</si>
  <si>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</si>
  <si>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</si>
  <si>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</si>
  <si>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</si>
  <si>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</si>
  <si>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</si>
  <si>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</si>
  <si>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</si>
  <si>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</si>
  <si>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</si>
  <si>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</si>
  <si>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</si>
  <si>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</si>
  <si>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</si>
  <si>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</si>
  <si>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</si>
  <si>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</si>
  <si>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</si>
  <si>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</si>
  <si>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</si>
  <si>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</si>
  <si>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</si>
  <si>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</si>
  <si>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</si>
  <si>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</si>
  <si>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</si>
  <si>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</si>
  <si>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</si>
  <si>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</si>
  <si>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</si>
  <si>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</si>
  <si>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</si>
  <si>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</si>
  <si>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</si>
  <si>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</si>
  <si>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</si>
  <si>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</si>
  <si>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</si>
  <si>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</si>
  <si>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</si>
  <si>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</si>
  <si>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</si>
  <si>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</si>
  <si>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</si>
  <si>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</si>
  <si>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</si>
  <si>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</si>
  <si>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</si>
  <si>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</si>
  <si>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</si>
  <si>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</si>
  <si>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</si>
  <si>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</si>
  <si>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</si>
  <si>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</si>
  <si>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</si>
  <si>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</si>
  <si>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</si>
  <si>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</si>
  <si>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</si>
  <si>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</si>
  <si>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</si>
  <si>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</si>
  <si>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</si>
  <si>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</si>
  <si>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</si>
  <si>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</si>
  <si>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</si>
  <si>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</si>
  <si>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</si>
  <si>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</si>
  <si>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</si>
  <si>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</si>
  <si>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</si>
  <si>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</si>
  <si>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</si>
  <si>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</si>
  <si>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</si>
  <si>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</si>
  <si>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</si>
  <si>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</si>
  <si>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</si>
  <si>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</si>
  <si>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</si>
  <si>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</si>
  <si>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</si>
  <si>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</si>
  <si>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</si>
  <si>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</si>
  <si>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</si>
  <si>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</si>
  <si>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</si>
  <si>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</si>
  <si>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</si>
  <si>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</si>
  <si>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</si>
  <si>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</si>
  <si>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</si>
  <si>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</si>
  <si>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</si>
  <si>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</si>
  <si>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</si>
  <si>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</si>
  <si>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</si>
  <si>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</si>
  <si>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</si>
  <si>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</si>
  <si>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</si>
  <si>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</si>
  <si>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</si>
  <si>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</si>
  <si>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</si>
  <si>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</si>
  <si>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</si>
  <si>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</si>
  <si>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</si>
  <si>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</si>
  <si>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</si>
  <si>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</si>
  <si>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</si>
  <si>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</si>
  <si>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</si>
  <si>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</si>
  <si>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</si>
  <si>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</si>
  <si>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</si>
  <si>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</si>
  <si>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</si>
  <si>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</si>
  <si>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</si>
  <si>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</si>
  <si>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</si>
  <si>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</si>
  <si>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</si>
  <si>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</si>
  <si>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</si>
  <si>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</si>
  <si>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</si>
  <si>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</si>
  <si>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</si>
  <si>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</si>
  <si>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</si>
  <si>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</si>
  <si>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</si>
  <si>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</si>
  <si>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</si>
  <si>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</si>
  <si>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</si>
  <si>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</si>
  <si>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</si>
  <si>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</si>
  <si>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</si>
  <si>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</si>
  <si>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</si>
  <si>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</si>
  <si>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</si>
  <si>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</si>
  <si>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</si>
  <si>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</si>
  <si>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</si>
  <si>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</si>
  <si>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</si>
  <si>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</si>
  <si>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</si>
  <si>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</si>
  <si>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</si>
  <si>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</si>
  <si>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</si>
  <si>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</si>
  <si>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</si>
  <si>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</si>
  <si>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</si>
  <si>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</si>
  <si>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</si>
  <si>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</si>
  <si>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</si>
  <si>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</si>
  <si>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</si>
  <si>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</si>
  <si>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</si>
  <si>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</si>
  <si>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</si>
  <si>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</si>
  <si>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</si>
  <si>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</si>
  <si>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</si>
  <si>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</si>
  <si>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</si>
  <si>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</si>
  <si>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</si>
  <si>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</si>
  <si>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</si>
  <si>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</si>
  <si>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</si>
  <si>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</si>
  <si>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</si>
  <si>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</si>
  <si>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</si>
  <si>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</si>
  <si>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</si>
  <si>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</si>
  <si>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</si>
  <si>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</si>
  <si>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</si>
  <si>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</si>
  <si>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</si>
  <si>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</si>
  <si>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</si>
  <si>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</si>
  <si>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</si>
  <si>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</si>
  <si>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</si>
  <si>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</si>
  <si>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</si>
  <si>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</si>
  <si>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</si>
  <si>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</si>
  <si>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</si>
  <si>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</si>
  <si>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</si>
  <si>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</si>
  <si>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</si>
  <si>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</si>
  <si>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</si>
  <si>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</si>
  <si>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</si>
  <si>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</si>
  <si>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</si>
  <si>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</si>
  <si>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</si>
  <si>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</si>
  <si>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</si>
  <si>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</si>
  <si>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</si>
  <si>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</si>
  <si>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</si>
  <si>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</si>
  <si>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</si>
  <si>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</si>
  <si>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</si>
  <si>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</si>
  <si>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</si>
  <si>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</si>
  <si>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</si>
  <si>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</si>
  <si>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</si>
  <si>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</si>
  <si>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</si>
  <si>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</si>
  <si>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</si>
  <si>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</si>
  <si>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</si>
  <si>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</si>
  <si>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</si>
  <si>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</si>
  <si>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</si>
  <si>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</si>
  <si>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</si>
  <si>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</si>
  <si>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</si>
  <si>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</si>
  <si>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</si>
  <si>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</si>
  <si>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</si>
  <si>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</si>
  <si>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</si>
  <si>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</si>
  <si>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</si>
  <si>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</si>
  <si>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</si>
  <si>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</si>
  <si>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</si>
  <si>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</si>
  <si>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</si>
  <si>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</si>
  <si>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</si>
  <si>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</si>
  <si>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</si>
  <si>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</si>
  <si>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</si>
  <si>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</si>
  <si>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</si>
  <si>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</si>
  <si>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</si>
  <si>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</si>
  <si>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</si>
  <si>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</si>
  <si>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</si>
  <si>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</si>
  <si>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</si>
  <si>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</si>
  <si>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</si>
  <si>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</si>
  <si>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</si>
  <si>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</si>
  <si>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</si>
  <si>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</si>
  <si>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</si>
  <si>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</si>
  <si>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</si>
  <si>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</si>
  <si>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</si>
  <si>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</si>
  <si>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</si>
  <si>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</si>
  <si>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</si>
  <si>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</si>
  <si>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</si>
  <si>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</si>
  <si>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</si>
  <si>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</si>
  <si>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</si>
  <si>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</si>
  <si>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</si>
  <si>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</si>
  <si>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</si>
  <si>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</si>
  <si>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</si>
  <si>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</si>
  <si>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</si>
  <si>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</si>
  <si>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</si>
  <si>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</si>
  <si>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</si>
  <si>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</si>
  <si>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</si>
  <si>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</si>
  <si>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</si>
  <si>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</si>
  <si>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</si>
  <si>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</si>
  <si>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</si>
  <si>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</si>
  <si>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</si>
  <si>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</si>
  <si>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</si>
  <si>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</si>
  <si>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</si>
  <si>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</si>
  <si>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</si>
  <si>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</si>
  <si>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</si>
  <si>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</si>
  <si>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</si>
  <si>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</si>
  <si>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</si>
  <si>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</si>
  <si>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</si>
  <si>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</si>
  <si>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</si>
  <si>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</si>
  <si>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</si>
  <si>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</si>
  <si>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</si>
  <si>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</si>
  <si>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</si>
  <si>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</si>
  <si>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</si>
  <si>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</si>
  <si>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</si>
  <si>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</si>
  <si>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</si>
  <si>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</si>
  <si>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</si>
  <si>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</si>
  <si>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</si>
  <si>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</si>
  <si>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</si>
  <si>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</si>
  <si>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</si>
  <si>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</si>
  <si>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</si>
  <si>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</si>
  <si>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</si>
  <si>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</si>
  <si>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</si>
  <si>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</si>
  <si>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</si>
  <si>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</si>
  <si>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</si>
  <si>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</si>
  <si>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</si>
  <si>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</si>
  <si>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</si>
  <si>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</si>
  <si>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</si>
  <si>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</si>
  <si>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</si>
  <si>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</si>
  <si>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</si>
  <si>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</si>
  <si>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</si>
  <si>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</si>
  <si>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</si>
  <si>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</si>
  <si>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</si>
  <si>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</si>
  <si>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</si>
  <si>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</si>
  <si>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</si>
  <si>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</si>
  <si>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</si>
  <si>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</si>
  <si>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</si>
  <si>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</si>
  <si>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</si>
  <si>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</si>
  <si>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</si>
  <si>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</si>
  <si>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</si>
  <si>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</si>
  <si>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</si>
  <si>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</si>
  <si>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</si>
  <si>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</si>
  <si>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</si>
  <si>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</si>
  <si>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</si>
  <si>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</si>
  <si>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</si>
  <si>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</si>
  <si>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</si>
  <si>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</si>
  <si>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</si>
  <si>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</si>
  <si>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</si>
  <si>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</si>
  <si>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</si>
  <si>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</si>
  <si>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</si>
  <si>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</si>
  <si>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</si>
  <si>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</si>
  <si>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</si>
  <si>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</si>
  <si>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</si>
  <si>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</si>
  <si>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</si>
  <si>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</si>
  <si>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</si>
  <si>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</si>
  <si>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</si>
  <si>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</si>
  <si>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</si>
  <si>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</si>
  <si>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</si>
  <si>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</si>
  <si>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</si>
  <si>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</si>
  <si>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</si>
  <si>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</si>
  <si>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</si>
  <si>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</si>
  <si>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</si>
  <si>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</si>
  <si>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</si>
  <si>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</si>
  <si>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</si>
  <si>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</si>
  <si>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</si>
  <si>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</si>
  <si>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</si>
  <si>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</si>
  <si>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</si>
  <si>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</si>
  <si>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</si>
  <si>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</si>
  <si>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</si>
  <si>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</si>
  <si>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</si>
  <si>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</si>
  <si>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</si>
  <si>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</si>
  <si>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</si>
  <si>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</si>
  <si>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</si>
  <si>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</si>
  <si>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</si>
  <si>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</si>
  <si>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</si>
  <si>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</si>
  <si>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</si>
  <si>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</si>
  <si>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</si>
  <si>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</si>
  <si>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</si>
  <si>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</si>
  <si>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</si>
  <si>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</si>
  <si>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</si>
  <si>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</si>
  <si>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</si>
  <si>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</si>
  <si>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</si>
  <si>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</si>
  <si>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</si>
  <si>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</si>
  <si>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</si>
  <si>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</si>
  <si>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</si>
  <si>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</si>
  <si>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</si>
  <si>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</si>
  <si>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</si>
  <si>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</si>
  <si>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</si>
  <si>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</si>
  <si>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</si>
  <si>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</si>
  <si>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</si>
  <si>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</si>
  <si>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</si>
  <si>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</si>
  <si>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</si>
  <si>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</si>
  <si>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</si>
  <si>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</si>
  <si>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</si>
  <si>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</si>
  <si>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</si>
  <si>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</si>
  <si>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</si>
  <si>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</si>
  <si>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</si>
  <si>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</si>
  <si>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</si>
  <si>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</si>
  <si>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</si>
  <si>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</si>
  <si>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</si>
  <si>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</si>
  <si>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</si>
  <si>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</si>
  <si>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</si>
  <si>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</si>
  <si>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</si>
  <si>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</si>
  <si>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</si>
  <si>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</si>
  <si>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</si>
  <si>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</si>
  <si>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</si>
  <si>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</si>
  <si>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</si>
  <si>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</si>
  <si>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</si>
  <si>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</si>
  <si>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</si>
  <si>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</si>
  <si>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</si>
  <si>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</si>
  <si>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</si>
  <si>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</si>
  <si>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</si>
  <si>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</si>
  <si>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</si>
  <si>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</si>
  <si>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</si>
  <si>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</si>
  <si>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</si>
  <si>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</si>
  <si>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</si>
  <si>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</si>
  <si>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</si>
  <si>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</si>
  <si>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</si>
  <si>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</si>
  <si>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</si>
  <si>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</si>
  <si>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</si>
  <si>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</si>
  <si>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</si>
  <si>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</si>
  <si>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</si>
  <si>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</si>
  <si>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</si>
  <si>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</si>
  <si>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</si>
  <si>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</si>
  <si>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</si>
  <si>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</si>
  <si>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</si>
  <si>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</si>
  <si>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</si>
  <si>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</si>
  <si>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</si>
  <si>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</si>
  <si>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</si>
  <si>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</si>
  <si>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</si>
  <si>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</si>
  <si>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</si>
  <si>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</si>
  <si>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</si>
  <si>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</si>
  <si>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</si>
  <si>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</si>
  <si>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</si>
  <si>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</si>
  <si>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</si>
  <si>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</si>
  <si>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</si>
  <si>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</si>
  <si>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</si>
  <si>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</si>
  <si>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</si>
  <si>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</si>
  <si>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</si>
  <si>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</si>
  <si>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</si>
  <si>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</si>
  <si>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</si>
  <si>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</si>
  <si>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</si>
  <si>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</si>
  <si>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</si>
  <si>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</si>
  <si>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</si>
  <si>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</si>
  <si>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</si>
  <si>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</si>
  <si>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</si>
  <si>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</si>
  <si>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</si>
  <si>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</si>
  <si>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</si>
  <si>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</si>
  <si>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</si>
  <si>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</si>
  <si>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</si>
  <si>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</si>
  <si>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</si>
  <si>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</si>
  <si>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</si>
  <si>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</si>
  <si>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</si>
  <si>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</si>
  <si>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</si>
  <si>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</si>
  <si>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</si>
  <si>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</si>
  <si>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</si>
  <si>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</si>
  <si>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</si>
  <si>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</si>
  <si>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</si>
  <si>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</si>
  <si>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</si>
  <si>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</si>
  <si>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</si>
  <si>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</si>
  <si>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</si>
  <si>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</si>
  <si>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</si>
  <si>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</si>
  <si>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</si>
  <si>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</si>
  <si>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</si>
  <si>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</si>
  <si>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</si>
  <si>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</si>
  <si>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</si>
  <si>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</si>
  <si>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</si>
  <si>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</si>
  <si>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</si>
  <si>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</si>
  <si>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</si>
  <si>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</si>
  <si>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</si>
  <si>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</si>
  <si>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</si>
  <si>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</si>
  <si>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</si>
  <si>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</si>
  <si>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</si>
  <si>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</si>
  <si>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</si>
  <si>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</si>
  <si>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</si>
  <si>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</si>
  <si>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</si>
  <si>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</si>
  <si>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</si>
  <si>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</si>
  <si>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</si>
  <si>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</si>
  <si>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</si>
  <si>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</si>
  <si>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</si>
  <si>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</si>
  <si>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</si>
  <si>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</si>
  <si>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</si>
  <si>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</si>
  <si>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</si>
  <si>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</si>
  <si>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</si>
  <si>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</si>
  <si>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</si>
  <si>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</si>
  <si>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</si>
  <si>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</si>
  <si>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</si>
  <si>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</si>
  <si>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</si>
  <si>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</si>
  <si>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</si>
  <si>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</si>
  <si>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</si>
  <si>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</si>
  <si>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</si>
  <si>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</si>
  <si>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</si>
  <si>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</si>
  <si>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</si>
  <si>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</si>
  <si>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</si>
  <si>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</si>
  <si>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</si>
  <si>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</si>
  <si>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</si>
  <si>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</si>
  <si>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</si>
  <si>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</si>
  <si>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</si>
  <si>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</si>
  <si>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</si>
  <si>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</si>
  <si>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</si>
  <si>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</si>
  <si>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</si>
  <si>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</si>
  <si>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</si>
  <si>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</si>
  <si>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</si>
  <si>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</si>
  <si>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</si>
  <si>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</si>
  <si>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</si>
  <si>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</si>
  <si>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</si>
  <si>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</si>
  <si>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</si>
  <si>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</si>
  <si>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</si>
  <si>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</si>
  <si>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</si>
  <si>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</si>
  <si>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</si>
  <si>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</si>
  <si>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</si>
  <si>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</si>
  <si>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</si>
  <si>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</si>
  <si>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</si>
  <si>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</si>
  <si>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</si>
  <si>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</si>
  <si>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</si>
  <si>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</si>
  <si>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</si>
  <si>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</si>
  <si>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</si>
  <si>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</si>
  <si>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</si>
  <si>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</si>
  <si>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</si>
  <si>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</si>
  <si>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</si>
  <si>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</si>
  <si>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</si>
  <si>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</si>
  <si>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</si>
  <si>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</si>
  <si>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</si>
  <si>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</si>
  <si>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</si>
  <si>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</si>
  <si>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</si>
  <si>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</si>
  <si>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</si>
  <si>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</si>
  <si>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</si>
  <si>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</si>
  <si>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</si>
  <si>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</si>
  <si>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</si>
  <si>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</si>
  <si>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</si>
  <si>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</si>
  <si>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</si>
  <si>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</si>
  <si>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</si>
  <si>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</si>
  <si>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</si>
  <si>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</si>
  <si>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</si>
  <si>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</si>
  <si>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</si>
  <si>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</si>
  <si>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</si>
  <si>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</si>
  <si>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</si>
  <si>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</si>
  <si>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</si>
  <si>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</si>
  <si>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</si>
  <si>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</si>
  <si>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</si>
  <si>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</si>
  <si>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</si>
  <si>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</si>
  <si>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</si>
  <si>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</si>
  <si>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</si>
  <si>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</si>
  <si>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</si>
  <si>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</si>
  <si>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</si>
  <si>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</si>
  <si>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</si>
  <si>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</si>
  <si>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</si>
  <si>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</si>
  <si>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</si>
  <si>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</si>
  <si>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</si>
  <si>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</si>
  <si>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</si>
  <si>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</si>
  <si>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</si>
  <si>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</si>
  <si>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</si>
  <si>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</si>
  <si>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</si>
  <si>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</si>
  <si>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</si>
  <si>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</si>
  <si>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</si>
  <si>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</si>
  <si>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</si>
  <si>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</si>
  <si>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</si>
  <si>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</si>
  <si>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</si>
  <si>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</si>
  <si>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</si>
  <si>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</si>
  <si>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</si>
  <si>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</si>
  <si>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</si>
  <si>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</si>
  <si>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</si>
  <si>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</si>
  <si>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</si>
  <si>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</si>
  <si>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</si>
  <si>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</si>
  <si>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</si>
  <si>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</si>
  <si>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</si>
  <si>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</si>
  <si>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</si>
  <si>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</si>
  <si>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</si>
  <si>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</si>
  <si>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</si>
  <si>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</si>
  <si>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</si>
  <si>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</si>
  <si>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</si>
  <si>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</si>
  <si>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</si>
  <si>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</si>
  <si>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</si>
  <si>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</si>
  <si>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</si>
  <si>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</si>
  <si>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</si>
  <si>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</si>
  <si>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</si>
  <si>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</si>
  <si>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</si>
  <si>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</si>
  <si>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</si>
  <si>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</si>
  <si>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</si>
  <si>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</si>
  <si>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</si>
  <si>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</si>
  <si>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</si>
  <si>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</si>
  <si>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</si>
  <si>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</si>
  <si>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</si>
  <si>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</si>
  <si>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</si>
  <si>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</si>
  <si>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</si>
  <si>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</si>
  <si>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</si>
  <si>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</si>
  <si>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</si>
  <si>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</si>
  <si>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</si>
  <si>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</si>
  <si>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</si>
  <si>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</si>
  <si>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</si>
  <si>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</si>
  <si>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</si>
  <si>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</si>
  <si>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</si>
  <si>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</si>
  <si>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</si>
  <si>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</si>
  <si>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</si>
  <si>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</si>
  <si>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</si>
  <si>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</si>
  <si>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</si>
  <si>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</si>
  <si>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</si>
  <si>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</si>
  <si>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</si>
  <si>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</si>
  <si>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</si>
  <si>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</si>
  <si>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</si>
  <si>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</si>
  <si>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</si>
  <si>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</si>
  <si>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</si>
  <si>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</si>
  <si>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</si>
  <si>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</si>
  <si>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</si>
  <si>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</si>
  <si>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</si>
  <si>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</si>
  <si>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</si>
  <si>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</si>
  <si>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</si>
  <si>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</si>
  <si>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</si>
  <si>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</si>
  <si>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</si>
  <si>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</si>
  <si>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</si>
  <si>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</si>
  <si>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</si>
  <si>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</si>
  <si>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</si>
  <si>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</si>
  <si>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</si>
  <si>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</si>
  <si>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</si>
  <si>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</si>
  <si>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</si>
  <si>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</si>
  <si>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</si>
  <si>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</si>
  <si>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</si>
  <si>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</si>
  <si>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</si>
  <si>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</si>
  <si>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</si>
  <si>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</si>
  <si>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</si>
  <si>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</si>
  <si>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</si>
  <si>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</si>
  <si>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</si>
  <si>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</si>
  <si>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</si>
  <si>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</si>
  <si>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</si>
  <si>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</si>
  <si>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</si>
  <si>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</si>
  <si>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</si>
  <si>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</si>
  <si>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</si>
  <si>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</si>
  <si>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</si>
  <si>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</si>
  <si>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</si>
  <si>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</si>
  <si>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</si>
  <si>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</si>
  <si>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</si>
  <si>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</si>
  <si>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</si>
  <si>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</si>
  <si>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</si>
  <si>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</si>
  <si>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</si>
  <si>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</si>
  <si>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</si>
  <si>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</si>
  <si>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</si>
  <si>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</si>
  <si>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</si>
  <si>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</si>
  <si>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</si>
  <si>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</si>
  <si>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</si>
  <si>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</si>
  <si>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</si>
  <si>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</si>
  <si>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</si>
  <si>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</si>
  <si>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</si>
  <si>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</si>
  <si>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</si>
  <si>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</si>
  <si>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</si>
  <si>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</si>
  <si>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</si>
  <si>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</si>
  <si>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</si>
  <si>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</si>
  <si>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</si>
  <si>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</si>
  <si>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</si>
  <si>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</si>
  <si>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</si>
  <si>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</si>
  <si>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</si>
  <si>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</si>
  <si>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</si>
  <si>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</si>
  <si>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</si>
  <si>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</si>
  <si>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</si>
  <si>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</si>
  <si>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</si>
  <si>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</si>
  <si>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</si>
  <si>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</si>
  <si>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</si>
  <si>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</si>
  <si>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</si>
  <si>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</si>
  <si>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</si>
  <si>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</si>
  <si>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</si>
  <si>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</si>
  <si>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</si>
  <si>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</si>
  <si>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</si>
  <si>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</si>
  <si>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</si>
  <si>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</si>
  <si>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</si>
  <si>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</si>
  <si>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</si>
  <si>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</si>
  <si>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</si>
  <si>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</si>
  <si>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</si>
  <si>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</si>
  <si>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</si>
  <si>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</si>
  <si>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</si>
  <si>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</si>
  <si>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</si>
  <si>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</si>
  <si>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</si>
  <si>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</si>
  <si>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</si>
  <si>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</si>
  <si>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</si>
  <si>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</si>
  <si>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</si>
  <si>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</si>
  <si>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</si>
  <si>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</si>
  <si>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</si>
  <si>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</si>
  <si>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</si>
  <si>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</si>
  <si>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</si>
  <si>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</si>
  <si>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</si>
  <si>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</si>
  <si>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</si>
  <si>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</si>
  <si>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</si>
  <si>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</si>
  <si>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</si>
  <si>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</si>
  <si>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</si>
  <si>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</si>
  <si>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</si>
  <si>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</si>
  <si>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</si>
  <si>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</si>
  <si>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</si>
  <si>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</si>
  <si>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</si>
  <si>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</si>
  <si>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</si>
  <si>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</si>
  <si>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</si>
  <si>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</si>
  <si>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</si>
  <si>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</si>
  <si>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</si>
  <si>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</si>
  <si>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</si>
  <si>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</si>
  <si>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</si>
  <si>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</si>
  <si>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</si>
  <si>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</si>
  <si>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</si>
  <si>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</si>
  <si>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</si>
  <si>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</si>
  <si>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</si>
  <si>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</si>
  <si>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</si>
  <si>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</si>
  <si>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</si>
  <si>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</si>
  <si>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</si>
  <si>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</si>
  <si>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</si>
  <si>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</si>
  <si>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</si>
  <si>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</si>
  <si>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</si>
  <si>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</si>
  <si>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</si>
  <si>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</si>
  <si>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</si>
  <si>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</si>
  <si>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</si>
  <si>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</si>
  <si>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</si>
  <si>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</si>
  <si>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</si>
  <si>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</si>
  <si>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</si>
  <si>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</si>
  <si>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</si>
  <si>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</si>
  <si>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</si>
  <si>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</si>
  <si>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</si>
  <si>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</si>
  <si>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</si>
  <si>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</si>
  <si>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</si>
  <si>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</si>
  <si>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</si>
  <si>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</si>
  <si>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</si>
  <si>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</si>
  <si>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</si>
  <si>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</si>
  <si>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</si>
  <si>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</si>
  <si>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</si>
  <si>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</si>
  <si>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</si>
  <si>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</si>
  <si>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</si>
  <si>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</si>
  <si>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</si>
  <si>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</si>
  <si>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</si>
  <si>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</si>
  <si>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</si>
  <si>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</si>
  <si>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</si>
  <si>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</si>
  <si>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</si>
  <si>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</si>
  <si>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</si>
  <si>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</si>
  <si>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</si>
  <si>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</si>
  <si>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</si>
  <si>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</si>
  <si>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</si>
  <si>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</si>
  <si>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</si>
  <si>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</si>
  <si>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</si>
  <si>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</si>
  <si>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</si>
  <si>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</si>
  <si>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</si>
  <si>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</si>
  <si>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</si>
  <si>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</si>
  <si>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</si>
  <si>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</si>
  <si>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</si>
  <si>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</si>
  <si>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</si>
  <si>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</si>
  <si>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</si>
  <si>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</si>
  <si>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</si>
  <si>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</si>
  <si>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</si>
  <si>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</si>
  <si>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</si>
  <si>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</si>
  <si>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</si>
  <si>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</si>
  <si>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</si>
  <si>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</si>
  <si>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</si>
  <si>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</si>
  <si>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</si>
  <si>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</si>
  <si>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</si>
  <si>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</si>
  <si>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</si>
  <si>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</si>
  <si>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</si>
  <si>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</si>
  <si>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</si>
  <si>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</si>
  <si>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</si>
  <si>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</si>
  <si>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</si>
  <si>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</si>
  <si>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</si>
  <si>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</si>
  <si>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</si>
  <si>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</si>
  <si>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</si>
  <si>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</si>
  <si>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</si>
  <si>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</si>
  <si>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</si>
  <si>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</si>
  <si>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</si>
  <si>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</si>
  <si>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</si>
  <si>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</si>
  <si>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</si>
  <si>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</si>
  <si>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</si>
  <si>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</si>
  <si>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</si>
  <si>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</si>
  <si>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</si>
  <si>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</si>
  <si>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</si>
  <si>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</si>
  <si>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</si>
  <si>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</si>
  <si>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</si>
  <si>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</si>
  <si>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</si>
  <si>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</si>
  <si>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</si>
  <si>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</si>
  <si>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</si>
  <si>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</si>
  <si>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</si>
  <si>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</si>
  <si>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</si>
  <si>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</si>
  <si>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</si>
  <si>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</si>
  <si>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</si>
  <si>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</si>
  <si>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</si>
  <si>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</si>
  <si>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</si>
  <si>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</si>
  <si>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</si>
  <si>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</si>
  <si>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</si>
  <si>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</si>
  <si>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</si>
  <si>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</si>
  <si>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</si>
  <si>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</si>
  <si>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</si>
  <si>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</si>
  <si>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</si>
  <si>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</si>
  <si>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</si>
  <si>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</si>
  <si>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</si>
  <si>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</si>
  <si>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</si>
  <si>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</si>
  <si>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</si>
  <si>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</si>
  <si>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</si>
  <si>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</si>
  <si>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</si>
  <si>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</si>
  <si>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</si>
  <si>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</si>
  <si>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</si>
  <si>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</si>
  <si>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</si>
  <si>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</si>
  <si>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</si>
  <si>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</si>
  <si>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</si>
  <si>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</si>
  <si>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</si>
  <si>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</si>
  <si>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</si>
  <si>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</si>
  <si>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</si>
  <si>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</si>
  <si>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</si>
  <si>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</si>
  <si>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</si>
  <si>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</si>
  <si>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</si>
  <si>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</si>
  <si>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</si>
  <si>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</si>
  <si>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</si>
  <si>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</si>
  <si>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</si>
  <si>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</si>
  <si>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</si>
  <si>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</si>
  <si>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</si>
  <si>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</si>
  <si>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</si>
  <si>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</si>
  <si>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</si>
  <si>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</si>
  <si>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</si>
  <si>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</si>
  <si>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</si>
  <si>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</si>
  <si>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</si>
  <si>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</si>
  <si>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</si>
  <si>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</si>
  <si>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</si>
  <si>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</si>
  <si>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</si>
  <si>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</si>
  <si>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</si>
  <si>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</si>
  <si>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</si>
  <si>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</si>
  <si>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</si>
  <si>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</si>
  <si>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</si>
  <si>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</si>
  <si>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</si>
  <si>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</si>
  <si>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</si>
  <si>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</si>
  <si>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</si>
  <si>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</si>
  <si>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</si>
  <si>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</si>
  <si>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</si>
  <si>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</si>
  <si>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</si>
  <si>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</si>
  <si>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</si>
  <si>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</si>
  <si>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</si>
  <si>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</si>
  <si>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</si>
  <si>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</si>
  <si>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</si>
  <si>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</si>
  <si>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</si>
  <si>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</si>
  <si>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</si>
  <si>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</si>
  <si>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</si>
  <si>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</si>
  <si>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</si>
  <si>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</si>
  <si>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</si>
  <si>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</si>
  <si>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</si>
  <si>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</si>
  <si>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</si>
  <si>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</si>
  <si>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</si>
  <si>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</si>
  <si>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</si>
  <si>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</si>
  <si>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</si>
  <si>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</si>
  <si>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</si>
  <si>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</si>
  <si>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</si>
  <si>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</si>
  <si>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</si>
  <si>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</si>
  <si>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</si>
  <si>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</si>
  <si>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</si>
  <si>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</si>
  <si>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</si>
  <si>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</si>
  <si>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</si>
  <si>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</si>
  <si>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</si>
  <si>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</si>
  <si>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</si>
  <si>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</si>
  <si>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</si>
  <si>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</si>
  <si>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</si>
  <si>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</si>
  <si>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</si>
  <si>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</si>
  <si>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</si>
  <si>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</si>
  <si>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</si>
  <si>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</si>
  <si>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</si>
  <si>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</si>
  <si>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</si>
  <si>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</si>
  <si>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</si>
  <si>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</si>
  <si>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</si>
  <si>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</si>
  <si>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</si>
  <si>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</si>
  <si>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</si>
  <si>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</si>
  <si>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</si>
  <si>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</si>
  <si>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</si>
  <si>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</si>
  <si>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</si>
  <si>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</si>
  <si>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</si>
  <si>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</si>
  <si>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</si>
  <si>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</si>
  <si>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</si>
  <si>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</si>
  <si>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</si>
  <si>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</si>
  <si>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</si>
  <si>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</si>
  <si>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</si>
  <si>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</si>
  <si>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</si>
  <si>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</si>
  <si>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</si>
  <si>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</si>
  <si>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</si>
  <si>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</si>
  <si>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</si>
  <si>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</si>
  <si>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</si>
  <si>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</si>
  <si>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</si>
  <si>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</si>
  <si>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</si>
  <si>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</si>
  <si>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</si>
  <si>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</si>
  <si>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</si>
  <si>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</si>
  <si>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</si>
  <si>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</si>
  <si>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</si>
  <si>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</si>
  <si>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</si>
  <si>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</si>
  <si>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</si>
  <si>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</si>
  <si>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</si>
  <si>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</si>
  <si>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</si>
  <si>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</si>
  <si>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</si>
  <si>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</si>
  <si>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</si>
  <si>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</si>
  <si>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</si>
  <si>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</si>
  <si>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</si>
  <si>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</si>
  <si>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</si>
  <si>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</si>
  <si>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</si>
  <si>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</si>
  <si>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</si>
  <si>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</si>
  <si>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</si>
  <si>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</si>
  <si>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</si>
  <si>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</si>
  <si>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</si>
  <si>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</si>
  <si>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</si>
  <si>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</si>
  <si>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</si>
  <si>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</si>
  <si>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</si>
  <si>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</si>
  <si>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</si>
  <si>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</si>
  <si>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</si>
  <si>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</si>
  <si>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</si>
  <si>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</si>
  <si>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</si>
  <si>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</si>
  <si>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</si>
  <si>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</si>
  <si>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</si>
  <si>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</si>
  <si>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</si>
  <si>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</si>
  <si>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</si>
  <si>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</si>
  <si>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</si>
  <si>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</si>
  <si>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</si>
  <si>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</si>
  <si>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</si>
  <si>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</si>
  <si>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</si>
  <si>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</si>
  <si>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</si>
  <si>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</si>
  <si>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</si>
  <si>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</si>
  <si>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</si>
  <si>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</si>
  <si>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</si>
  <si>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</si>
  <si>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</si>
  <si>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</si>
  <si>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</si>
  <si>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</si>
  <si>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</si>
  <si>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</si>
  <si>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</si>
  <si>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</si>
  <si>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</si>
  <si>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</si>
  <si>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</si>
  <si>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</si>
  <si>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</si>
  <si>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</si>
  <si>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</si>
  <si>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</si>
  <si>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</si>
  <si>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</si>
  <si>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</si>
  <si>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</si>
  <si>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</si>
  <si>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</si>
  <si>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</si>
  <si>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</si>
  <si>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</si>
  <si>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</si>
  <si>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</si>
  <si>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</si>
  <si>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</si>
  <si>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</si>
  <si>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</si>
  <si>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</si>
  <si>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</si>
  <si>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</si>
  <si>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</si>
  <si>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</si>
  <si>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</si>
  <si>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</si>
  <si>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</si>
  <si>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</si>
  <si>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</si>
  <si>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</si>
  <si>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</si>
  <si>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</si>
  <si>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</si>
  <si>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</si>
  <si>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</si>
  <si>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</si>
  <si>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</si>
  <si>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</si>
  <si>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</si>
  <si>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</si>
  <si>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</si>
  <si>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</si>
  <si>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</si>
  <si>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</si>
  <si>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</si>
  <si>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</si>
  <si>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</si>
  <si>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</si>
  <si>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</si>
  <si>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</si>
  <si>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</si>
  <si>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</si>
  <si>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</si>
  <si>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</si>
  <si>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</si>
  <si>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</si>
  <si>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</si>
  <si>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</si>
  <si>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</si>
  <si>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</si>
  <si>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</si>
  <si>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</si>
  <si>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</si>
  <si>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</si>
  <si>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</si>
  <si>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</si>
  <si>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</si>
  <si>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</si>
  <si>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</si>
  <si>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</si>
  <si>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</si>
  <si>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</si>
  <si>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</si>
  <si>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</si>
  <si>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</si>
  <si>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</si>
  <si>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</si>
  <si>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</si>
  <si>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</si>
  <si>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</si>
  <si>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</si>
  <si>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</si>
  <si>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</si>
  <si>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</si>
  <si>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</si>
  <si>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</si>
  <si>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</si>
  <si>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</si>
  <si>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</si>
  <si>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</si>
  <si>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</si>
  <si>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</si>
  <si>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</si>
  <si>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</si>
  <si>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</si>
  <si>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</si>
  <si>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</si>
  <si>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</si>
  <si>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</si>
  <si>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</si>
  <si>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</si>
  <si>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</si>
  <si>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</si>
  <si>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</si>
  <si>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</si>
  <si>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</si>
  <si>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</si>
  <si>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</si>
  <si>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</si>
  <si>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</si>
  <si>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</si>
  <si>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</si>
  <si>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</si>
  <si>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</si>
  <si>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</si>
  <si>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</si>
  <si>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</si>
  <si>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</si>
  <si>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</si>
  <si>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</si>
  <si>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</si>
  <si>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</si>
  <si>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</si>
  <si>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</si>
  <si>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</si>
  <si>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</si>
  <si>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</si>
  <si>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</si>
  <si>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</si>
  <si>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</si>
  <si>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</si>
  <si>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</si>
  <si>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</si>
  <si>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</si>
  <si>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</si>
  <si>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</si>
  <si>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</si>
  <si>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</si>
  <si>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</si>
  <si>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</si>
  <si>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</si>
  <si>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</si>
  <si>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</si>
  <si>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</si>
  <si>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</si>
  <si>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</si>
  <si>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</si>
  <si>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</si>
  <si>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</si>
  <si>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</si>
  <si>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</si>
  <si>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</si>
  <si>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</si>
  <si>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</si>
  <si>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</si>
  <si>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</si>
  <si>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</si>
  <si>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</si>
  <si>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</si>
  <si>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</si>
  <si>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</si>
  <si>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</si>
  <si>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</si>
  <si>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</si>
  <si>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</si>
  <si>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</si>
  <si>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</si>
  <si>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</si>
  <si>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</si>
  <si>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</si>
  <si>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</si>
  <si>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</si>
  <si>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</si>
  <si>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</si>
  <si>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</si>
  <si>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</si>
  <si>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</si>
  <si>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</si>
  <si>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</si>
  <si>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</si>
  <si>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</si>
  <si>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</si>
  <si>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</si>
  <si>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</si>
  <si>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</si>
  <si>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</si>
  <si>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</si>
  <si>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</si>
  <si>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</si>
  <si>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</si>
  <si>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</si>
  <si>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</si>
  <si>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</si>
  <si>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</si>
  <si>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</si>
  <si>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</si>
  <si>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</si>
  <si>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</si>
  <si>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</si>
  <si>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</si>
  <si>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</si>
  <si>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</si>
  <si>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</si>
  <si>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</si>
  <si>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</si>
  <si>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</si>
  <si>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</si>
  <si>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</si>
  <si>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</si>
  <si>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</si>
  <si>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</si>
  <si>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</si>
  <si>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</si>
  <si>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</si>
  <si>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</si>
  <si>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</si>
  <si>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</si>
  <si>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</si>
  <si>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</si>
  <si>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</si>
  <si>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</si>
  <si>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</si>
  <si>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</si>
  <si>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</si>
  <si>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</si>
  <si>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</si>
  <si>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</si>
  <si>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</si>
  <si>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</si>
  <si>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</si>
  <si>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</si>
  <si>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</si>
  <si>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</si>
  <si>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</si>
  <si>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</si>
  <si>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</si>
  <si>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</si>
  <si>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</si>
  <si>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</si>
  <si>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</si>
  <si>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</si>
  <si>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</si>
  <si>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</si>
  <si>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</si>
  <si>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</si>
  <si>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</si>
  <si>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</si>
  <si>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</si>
  <si>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</si>
  <si>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</si>
  <si>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</si>
  <si>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</si>
  <si>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</si>
  <si>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</si>
  <si>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</si>
  <si>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</si>
  <si>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</si>
  <si>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</si>
  <si>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</si>
  <si>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</si>
  <si>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</si>
  <si>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</si>
  <si>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</si>
  <si>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</si>
  <si>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</si>
  <si>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</si>
  <si>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</si>
  <si>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</si>
  <si>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</si>
  <si>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</si>
  <si>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</si>
  <si>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</si>
  <si>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</si>
  <si>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</si>
  <si>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</si>
  <si>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</si>
  <si>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</si>
  <si>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</si>
  <si>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</si>
  <si>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</si>
  <si>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</si>
  <si>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</si>
  <si>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</si>
  <si>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</si>
  <si>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</si>
  <si>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</si>
  <si>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</si>
  <si>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</si>
  <si>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</si>
  <si>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</si>
  <si>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</si>
  <si>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</si>
  <si>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</si>
  <si>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</si>
  <si>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</si>
  <si>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</si>
  <si>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</si>
  <si>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</si>
  <si>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</si>
  <si>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</si>
  <si>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</si>
  <si>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</si>
  <si>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</si>
  <si>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</si>
  <si>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</si>
  <si>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</si>
  <si>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</si>
  <si>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</si>
  <si>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</si>
  <si>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</si>
  <si>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</si>
  <si>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</si>
  <si>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</si>
  <si>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</si>
  <si>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</si>
  <si>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</si>
  <si>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</si>
  <si>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</si>
  <si>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</si>
  <si>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</si>
  <si>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</si>
  <si>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</si>
  <si>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</si>
  <si>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</si>
  <si>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</si>
  <si>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</si>
  <si>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</si>
  <si>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</si>
  <si>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</si>
  <si>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</si>
  <si>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</si>
  <si>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</si>
  <si>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</si>
  <si>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</si>
  <si>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</si>
  <si>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</si>
  <si>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</si>
  <si>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</si>
  <si>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</si>
  <si>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</si>
  <si>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</si>
  <si>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</si>
  <si>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</si>
  <si>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</si>
  <si>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</si>
  <si>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</si>
  <si>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</si>
  <si>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</si>
  <si>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</si>
  <si>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</si>
  <si>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</si>
  <si>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</si>
  <si>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</si>
  <si>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</si>
  <si>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</si>
  <si>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</si>
  <si>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</si>
  <si>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</si>
  <si>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</si>
  <si>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</si>
  <si>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</si>
  <si>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</si>
  <si>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</si>
  <si>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</si>
  <si>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</si>
  <si>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</si>
  <si>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</si>
  <si>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</si>
  <si>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</si>
  <si>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</si>
  <si>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</si>
  <si>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</si>
  <si>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</si>
  <si>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</si>
  <si>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</si>
  <si>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</si>
  <si>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</si>
  <si>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</si>
  <si>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</si>
  <si>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</si>
  <si>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</si>
  <si>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</si>
  <si>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</si>
  <si>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</si>
  <si>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</si>
  <si>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</si>
  <si>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</si>
  <si>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</si>
  <si>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</si>
  <si>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</si>
  <si>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</si>
  <si>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</si>
  <si>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</si>
  <si>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</si>
  <si>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</si>
  <si>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</si>
  <si>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</si>
  <si>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</si>
  <si>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</si>
  <si>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</si>
  <si>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</si>
  <si>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</si>
  <si>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</si>
  <si>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</si>
  <si>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</si>
  <si>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</si>
  <si>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</si>
  <si>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</si>
  <si>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</si>
  <si>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</si>
  <si>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</si>
  <si>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</si>
  <si>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</si>
  <si>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</si>
  <si>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</si>
  <si>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</si>
  <si>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</si>
  <si>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</si>
  <si>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</si>
  <si>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</si>
  <si>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</si>
  <si>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</si>
  <si>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</si>
  <si>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</si>
  <si>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</si>
  <si>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</si>
  <si>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</si>
  <si>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</si>
  <si>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</si>
  <si>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</si>
  <si>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</si>
  <si>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</si>
  <si>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</si>
  <si>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</si>
  <si>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</si>
  <si>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</si>
  <si>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</si>
  <si>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</si>
  <si>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</si>
  <si>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</si>
  <si>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</si>
  <si>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</si>
  <si>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</si>
  <si>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</si>
  <si>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</si>
  <si>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</si>
  <si>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</si>
  <si>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</si>
  <si>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</si>
  <si>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</si>
  <si>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</si>
  <si>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</si>
  <si>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</si>
  <si>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</si>
  <si>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</si>
  <si>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</si>
  <si>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</si>
  <si>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</si>
  <si>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</si>
  <si>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</si>
  <si>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</si>
  <si>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</si>
  <si>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</si>
  <si>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</si>
  <si>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</si>
  <si>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</si>
  <si>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</si>
  <si>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</si>
  <si>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</si>
  <si>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</si>
  <si>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</si>
  <si>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</si>
  <si>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</si>
  <si>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</si>
  <si>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</si>
  <si>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</si>
  <si>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</si>
  <si>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</si>
  <si>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</si>
  <si>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</si>
  <si>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</si>
  <si>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</si>
  <si>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</si>
  <si>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</si>
  <si>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</si>
  <si>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</si>
  <si>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</si>
  <si>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</si>
  <si>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</si>
  <si>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</si>
  <si>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</si>
  <si>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</si>
  <si>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</si>
  <si>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</si>
  <si>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</si>
  <si>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</si>
  <si>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</si>
  <si>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</si>
  <si>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</si>
  <si>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</si>
  <si>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</si>
  <si>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</si>
  <si>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</si>
  <si>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</si>
  <si>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</si>
  <si>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</si>
  <si>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</si>
  <si>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</si>
  <si>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</si>
  <si>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</si>
  <si>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</si>
  <si>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</si>
  <si>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</si>
  <si>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</si>
  <si>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</si>
  <si>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</si>
  <si>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</si>
  <si>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</si>
  <si>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</si>
  <si>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</si>
  <si>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</si>
  <si>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</si>
  <si>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</si>
  <si>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</si>
  <si>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</si>
  <si>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</si>
  <si>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</si>
  <si>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</si>
  <si>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</si>
  <si>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</si>
  <si>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</si>
  <si>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</si>
  <si>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</si>
  <si>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</si>
  <si>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</si>
  <si>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</si>
  <si>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</si>
  <si>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</si>
  <si>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</si>
  <si>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</si>
  <si>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</si>
  <si>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</si>
  <si>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</si>
  <si>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</si>
  <si>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</si>
  <si>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</si>
  <si>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</si>
  <si>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</si>
  <si>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</si>
  <si>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</si>
  <si>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</si>
  <si>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</si>
  <si>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</si>
  <si>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</si>
  <si>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</si>
  <si>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</si>
  <si>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</si>
  <si>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</si>
  <si>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</si>
  <si>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</si>
  <si>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</si>
  <si>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</si>
  <si>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</si>
  <si>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</si>
  <si>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</si>
  <si>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</si>
  <si>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</si>
  <si>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</si>
  <si>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</si>
  <si>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</si>
  <si>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</si>
  <si>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</si>
  <si>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</si>
  <si>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</si>
  <si>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</si>
  <si>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</si>
  <si>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</si>
  <si>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</si>
  <si>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</si>
  <si>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</si>
  <si>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</si>
  <si>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</si>
  <si>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</si>
  <si>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</si>
  <si>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</si>
  <si>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</si>
  <si>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</si>
  <si>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</si>
  <si>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</si>
  <si>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</si>
  <si>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</si>
  <si>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</si>
  <si>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</si>
  <si>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</si>
  <si>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</si>
  <si>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</si>
  <si>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</si>
  <si>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</si>
  <si>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</si>
  <si>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</si>
  <si>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</si>
  <si>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</si>
  <si>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</si>
  <si>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</si>
  <si>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</si>
  <si>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</si>
  <si>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</si>
  <si>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</si>
  <si>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</si>
  <si>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</si>
  <si>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</si>
  <si>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</si>
  <si>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</si>
  <si>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</si>
  <si>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</si>
  <si>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</si>
  <si>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</si>
  <si>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</si>
  <si>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</si>
  <si>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</si>
  <si>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</si>
  <si>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</si>
  <si>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</si>
  <si>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</si>
  <si>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</si>
  <si>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</si>
  <si>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</si>
  <si>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</si>
  <si>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</si>
  <si>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</si>
  <si>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</si>
  <si>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</si>
  <si>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</si>
  <si>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</si>
  <si>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</si>
  <si>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</si>
  <si>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</si>
  <si>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</si>
  <si>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</si>
  <si>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</si>
  <si>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</si>
  <si>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</si>
  <si>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</si>
  <si>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</si>
  <si>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</si>
  <si>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</si>
  <si>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</si>
  <si>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</si>
  <si>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</si>
  <si>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</si>
  <si>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</si>
  <si>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</si>
  <si>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</si>
  <si>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</si>
  <si>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</si>
  <si>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</si>
  <si>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</si>
  <si>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</si>
  <si>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</si>
  <si>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</si>
  <si>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</si>
  <si>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</si>
  <si>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</si>
  <si>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</si>
  <si>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</si>
  <si>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</si>
  <si>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</si>
  <si>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</si>
  <si>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</si>
  <si>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</si>
  <si>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</si>
  <si>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</si>
  <si>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</si>
  <si>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</si>
  <si>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</si>
  <si>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</si>
  <si>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</si>
  <si>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</si>
  <si>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</si>
  <si>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</si>
  <si>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</si>
  <si>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</si>
  <si>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</si>
  <si>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</si>
  <si>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</si>
  <si>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</si>
  <si>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</si>
  <si>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</si>
  <si>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</si>
  <si>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</si>
  <si>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</si>
  <si>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</si>
  <si>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</si>
  <si>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</si>
  <si>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</si>
  <si>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</si>
  <si>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</si>
  <si>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</si>
  <si>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</si>
  <si>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</si>
  <si>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</si>
  <si>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</si>
  <si>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</si>
  <si>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</si>
  <si>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</si>
  <si>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</si>
  <si>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</si>
  <si>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</si>
  <si>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</si>
  <si>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</si>
  <si>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</si>
  <si>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</si>
  <si>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</si>
  <si>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</si>
  <si>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</si>
  <si>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</si>
  <si>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</si>
  <si>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</si>
  <si>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</si>
  <si>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</si>
  <si>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</si>
  <si>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</si>
  <si>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</si>
  <si>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</si>
  <si>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</si>
  <si>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</si>
  <si>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</si>
  <si>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</si>
  <si>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</si>
  <si>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</si>
  <si>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</si>
  <si>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</si>
  <si>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</si>
  <si>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</si>
  <si>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</si>
  <si>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</si>
  <si>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</si>
  <si>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</si>
  <si>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</si>
  <si>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</si>
  <si>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</si>
  <si>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</si>
  <si>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</si>
  <si>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</si>
  <si>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</si>
  <si>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</si>
  <si>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</si>
  <si>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</si>
  <si>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</si>
  <si>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</si>
  <si>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</si>
  <si>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</si>
  <si>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</si>
  <si>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</si>
  <si>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</si>
  <si>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</si>
  <si>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</si>
  <si>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</si>
  <si>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</si>
  <si>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</si>
  <si>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</si>
  <si>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</si>
  <si>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</si>
  <si>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</si>
  <si>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</si>
  <si>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</si>
  <si>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</si>
  <si>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</si>
  <si>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</si>
  <si>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</si>
  <si>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</si>
  <si>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</si>
  <si>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</si>
  <si>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</si>
  <si>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</si>
  <si>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</si>
  <si>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</si>
  <si>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</si>
  <si>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</si>
  <si>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</si>
  <si>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</si>
  <si>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</si>
  <si>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</si>
  <si>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</si>
  <si>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</si>
  <si>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</si>
  <si>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</si>
  <si>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</si>
  <si>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</si>
  <si>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</si>
  <si>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</si>
  <si>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</si>
  <si>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</si>
  <si>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</si>
  <si>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</si>
  <si>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</si>
  <si>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</si>
  <si>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</si>
  <si>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</si>
  <si>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</si>
  <si>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</si>
  <si>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</si>
  <si>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</si>
  <si>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</si>
  <si>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</si>
  <si>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</si>
  <si>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</si>
  <si>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</si>
  <si>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</si>
  <si>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</si>
  <si>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</si>
  <si>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</si>
  <si>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</si>
  <si>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</si>
  <si>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</si>
  <si>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</si>
  <si>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</si>
  <si>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</si>
  <si>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</si>
  <si>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</si>
  <si>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</si>
  <si>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</si>
  <si>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</si>
  <si>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</si>
  <si>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</si>
  <si>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</si>
  <si>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</si>
  <si>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</si>
  <si>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</si>
  <si>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</si>
  <si>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</si>
  <si>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</si>
  <si>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</si>
  <si>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</si>
  <si>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</si>
  <si>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</si>
  <si>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</si>
  <si>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</si>
  <si>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</si>
  <si>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</si>
  <si>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</si>
  <si>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</si>
  <si>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</si>
  <si>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</si>
  <si>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</si>
  <si>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</si>
  <si>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</si>
  <si>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</si>
  <si>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</si>
  <si>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</si>
  <si>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</si>
  <si>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</si>
  <si>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</si>
  <si>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</si>
  <si>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</si>
  <si>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</si>
  <si>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</si>
  <si>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</si>
  <si>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</si>
  <si>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</si>
  <si>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</si>
  <si>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</si>
  <si>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</si>
  <si>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</si>
  <si>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</si>
  <si>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</si>
  <si>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</si>
  <si>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</si>
  <si>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</si>
  <si>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</si>
  <si>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</si>
  <si>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</si>
  <si>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</si>
  <si>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</si>
  <si>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</si>
  <si>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</si>
  <si>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</si>
  <si>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</si>
  <si>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</si>
  <si>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</si>
  <si>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</si>
  <si>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</si>
  <si>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</si>
  <si>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</si>
  <si>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</si>
  <si>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</si>
  <si>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</si>
  <si>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</si>
  <si>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</si>
  <si>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</si>
  <si>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</si>
  <si>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</si>
  <si>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</si>
  <si>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</si>
  <si>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</si>
  <si>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</si>
  <si>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</si>
  <si>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</si>
  <si>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</si>
  <si>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</si>
  <si>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</si>
  <si>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</si>
  <si>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</si>
  <si>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</si>
  <si>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</si>
  <si>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</si>
  <si>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</si>
  <si>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</si>
  <si>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</si>
  <si>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</si>
  <si>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</si>
  <si>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</si>
  <si>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</si>
  <si>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</si>
  <si>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</si>
  <si>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</si>
  <si>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</si>
  <si>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</si>
  <si>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</si>
  <si>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</si>
  <si>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</si>
  <si>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</si>
  <si>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</si>
  <si>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</si>
  <si>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</si>
  <si>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</si>
  <si>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</si>
  <si>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</si>
  <si>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</si>
  <si>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</si>
  <si>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</si>
  <si>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</si>
  <si>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</si>
  <si>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</si>
  <si>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</si>
  <si>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</si>
  <si>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</si>
  <si>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</si>
  <si>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</si>
  <si>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</si>
  <si>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</si>
  <si>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</si>
  <si>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</si>
  <si>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</si>
  <si>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</si>
  <si>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</si>
  <si>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</si>
  <si>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</si>
  <si>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</si>
  <si>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</si>
  <si>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</si>
  <si>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</si>
  <si>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</si>
  <si>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</si>
  <si>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</si>
  <si>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</si>
  <si>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</si>
  <si>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</si>
  <si>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</si>
  <si>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</si>
  <si>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</si>
  <si>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</si>
  <si>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</si>
  <si>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</si>
  <si>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</si>
  <si>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</si>
  <si>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</si>
  <si>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</si>
  <si>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</si>
  <si>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</si>
  <si>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</si>
  <si>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</si>
  <si>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</si>
  <si>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</si>
  <si>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</si>
  <si>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</si>
  <si>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</si>
  <si>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</si>
  <si>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</si>
  <si>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</si>
  <si>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</si>
  <si>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</si>
  <si>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</si>
  <si>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</si>
  <si>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</si>
  <si>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</si>
  <si>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</si>
  <si>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</si>
  <si>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</si>
  <si>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</si>
  <si>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</si>
  <si>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</si>
  <si>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</si>
  <si>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</si>
  <si>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</si>
  <si>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</si>
  <si>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</si>
  <si>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</si>
  <si>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</si>
  <si>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</si>
  <si>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</si>
  <si>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</si>
  <si>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</si>
  <si>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</si>
  <si>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</si>
  <si>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</si>
  <si>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</si>
  <si>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</si>
  <si>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</si>
  <si>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</si>
  <si>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</si>
  <si>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</si>
  <si>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</si>
  <si>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</si>
  <si>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</si>
  <si>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</si>
  <si>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</si>
  <si>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</si>
  <si>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</si>
  <si>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</si>
  <si>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</si>
  <si>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</si>
  <si>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</si>
  <si>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</si>
  <si>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</si>
  <si>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</si>
  <si>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</si>
  <si>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</si>
  <si>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</si>
  <si>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</si>
  <si>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</si>
  <si>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</si>
  <si>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</si>
  <si>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</si>
  <si>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</si>
  <si>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</si>
  <si>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</si>
  <si>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</si>
  <si>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</si>
  <si>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</si>
  <si>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</si>
  <si>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</si>
  <si>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</si>
  <si>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</si>
  <si>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</si>
  <si>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</si>
  <si>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</si>
  <si>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</si>
  <si>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</si>
  <si>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</si>
  <si>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</si>
  <si>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</si>
  <si>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</si>
  <si>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</si>
  <si>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</si>
  <si>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</si>
  <si>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</si>
  <si>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</si>
  <si>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</si>
  <si>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</si>
  <si>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</si>
  <si>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</si>
  <si>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</si>
  <si>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</si>
  <si>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</si>
  <si>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</si>
  <si>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</si>
  <si>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</si>
  <si>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</si>
  <si>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</si>
  <si>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</si>
  <si>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</si>
  <si>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</si>
  <si>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</si>
  <si>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</si>
  <si>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</si>
  <si>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</si>
  <si>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</si>
  <si>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</si>
  <si>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</si>
  <si>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</si>
  <si>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</si>
  <si>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</si>
  <si>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</si>
  <si>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</si>
  <si>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</si>
  <si>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</si>
  <si>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</si>
  <si>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</si>
  <si>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</si>
  <si>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</si>
  <si>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</si>
  <si>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</si>
  <si>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</si>
  <si>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</si>
  <si>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</si>
  <si>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</si>
  <si>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</si>
  <si>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</si>
  <si>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</si>
  <si>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</si>
  <si>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</si>
  <si>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</si>
  <si>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</si>
  <si>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</si>
  <si>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</si>
  <si>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</si>
  <si>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</si>
  <si>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</si>
  <si>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</si>
  <si>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</si>
  <si>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</si>
  <si>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</si>
  <si>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</si>
  <si>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</si>
  <si>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</si>
  <si>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</si>
  <si>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</si>
  <si>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</si>
  <si>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</si>
  <si>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</si>
  <si>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</si>
  <si>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</si>
  <si>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</si>
  <si>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</si>
  <si>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</si>
  <si>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</si>
  <si>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</si>
  <si>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</si>
  <si>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</si>
  <si>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</si>
  <si>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</si>
  <si>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</si>
  <si>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</si>
  <si>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</si>
  <si>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</si>
  <si>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</si>
  <si>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</si>
  <si>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</si>
  <si>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</si>
  <si>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</si>
  <si>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</si>
  <si>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</si>
  <si>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</si>
  <si>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</si>
  <si>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</si>
  <si>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</si>
  <si>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</si>
  <si>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</si>
  <si>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</si>
  <si>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</si>
  <si>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</si>
  <si>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</si>
  <si>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</si>
  <si>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</si>
  <si>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</si>
  <si>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</si>
  <si>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</si>
  <si>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</si>
  <si>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</si>
  <si>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</si>
  <si>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</si>
  <si>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</si>
  <si>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</si>
  <si>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</si>
  <si>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</si>
  <si>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</si>
  <si>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</si>
  <si>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</si>
  <si>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</si>
  <si>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</si>
  <si>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</si>
  <si>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</si>
  <si>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</si>
  <si>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</si>
  <si>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</si>
  <si>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</si>
  <si>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</si>
  <si>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</si>
  <si>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</si>
  <si>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</si>
  <si>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</si>
  <si>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</si>
  <si>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</si>
  <si>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</si>
  <si>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</si>
  <si>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</si>
  <si>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</si>
  <si>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</si>
  <si>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</si>
  <si>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</si>
  <si>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</si>
  <si>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</si>
  <si>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</si>
  <si>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</si>
  <si>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</si>
  <si>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</si>
  <si>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</si>
  <si>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</si>
  <si>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</si>
  <si>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</si>
  <si>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</si>
  <si>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</si>
  <si>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</si>
  <si>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</si>
  <si>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</si>
  <si>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</si>
  <si>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</si>
  <si>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</si>
  <si>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</si>
  <si>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</si>
  <si>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</si>
  <si>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</si>
  <si>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</si>
  <si>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</si>
  <si>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</si>
  <si>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</si>
  <si>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</si>
  <si>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</si>
  <si>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</si>
  <si>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</si>
  <si>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</si>
  <si>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</si>
  <si>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</si>
  <si>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</si>
  <si>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</si>
  <si>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</si>
  <si>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</si>
  <si>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</si>
  <si>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</si>
  <si>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</si>
  <si>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</si>
  <si>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</si>
  <si>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</si>
  <si>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</si>
  <si>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</si>
  <si>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</si>
  <si>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</si>
  <si>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</si>
  <si>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</si>
  <si>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</si>
  <si>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</si>
  <si>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</si>
  <si>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</si>
  <si>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</si>
  <si>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</si>
  <si>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</si>
  <si>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</si>
  <si>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</si>
  <si>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</si>
  <si>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</si>
  <si>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</si>
  <si>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</si>
  <si>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</si>
  <si>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</si>
  <si>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</si>
  <si>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</si>
  <si>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</si>
  <si>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</si>
  <si>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</si>
  <si>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</si>
  <si>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</si>
  <si>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</si>
  <si>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</si>
  <si>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</si>
  <si>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</si>
  <si>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</si>
  <si>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</si>
  <si>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</si>
  <si>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</si>
  <si>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</si>
  <si>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</si>
  <si>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</si>
  <si>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</si>
  <si>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</si>
  <si>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</si>
  <si>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</si>
  <si>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</si>
  <si>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</si>
  <si>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</si>
  <si>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</si>
  <si>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</si>
  <si>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</si>
  <si>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</si>
  <si>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</si>
  <si>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</si>
  <si>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</si>
  <si>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</si>
  <si>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</si>
  <si>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</si>
  <si>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</si>
  <si>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</si>
  <si>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</si>
  <si>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</si>
  <si>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</si>
  <si>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</si>
  <si>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</si>
  <si>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</si>
  <si>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</si>
  <si>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</si>
  <si>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</si>
  <si>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</si>
  <si>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</si>
  <si>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</si>
  <si>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</si>
  <si>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</si>
  <si>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</si>
  <si>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</si>
  <si>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</si>
  <si>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</si>
  <si>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</si>
  <si>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</si>
  <si>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</si>
  <si>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</si>
  <si>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</si>
  <si>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</si>
  <si>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</si>
  <si>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</si>
  <si>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</si>
  <si>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</si>
  <si>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</si>
  <si>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</si>
  <si>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</si>
  <si>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</si>
  <si>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</si>
  <si>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</si>
  <si>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</si>
  <si>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</si>
  <si>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</si>
  <si>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</si>
  <si>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</si>
  <si>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</si>
  <si>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</si>
  <si>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</si>
  <si>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</si>
  <si>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</si>
  <si>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</si>
  <si>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</si>
  <si>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</si>
  <si>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</si>
  <si>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</si>
  <si>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</si>
  <si>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</si>
  <si>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</si>
  <si>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</si>
  <si>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</si>
  <si>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</si>
  <si>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</si>
  <si>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</si>
  <si>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</si>
  <si>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</si>
  <si>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</si>
  <si>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</si>
  <si>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</si>
  <si>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</si>
  <si>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</si>
  <si>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</si>
  <si>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</si>
  <si>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</si>
  <si>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</si>
  <si>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</si>
  <si>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</si>
  <si>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</si>
  <si>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</si>
  <si>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</si>
  <si>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</si>
  <si>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</si>
  <si>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</si>
  <si>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</si>
  <si>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</si>
  <si>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</si>
  <si>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</si>
  <si>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</si>
  <si>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</si>
  <si>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</si>
  <si>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</si>
  <si>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</si>
  <si>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</si>
  <si>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</si>
  <si>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</si>
  <si>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</si>
  <si>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</si>
  <si>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</si>
  <si>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</si>
  <si>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</si>
  <si>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</si>
  <si>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</si>
  <si>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</si>
  <si>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</si>
  <si>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</si>
  <si>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</si>
  <si>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</si>
  <si>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</si>
  <si>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</si>
  <si>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</si>
  <si>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</si>
  <si>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</si>
  <si>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</si>
  <si>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</si>
  <si>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</si>
  <si>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</si>
  <si>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</si>
  <si>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</si>
  <si>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</si>
  <si>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</si>
  <si>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</si>
  <si>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</si>
  <si>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</si>
  <si>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</si>
  <si>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</si>
  <si>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</si>
  <si>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</si>
  <si>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</si>
  <si>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</si>
  <si>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</si>
  <si>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</si>
  <si>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</si>
  <si>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</si>
  <si>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</si>
  <si>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</si>
  <si>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</si>
  <si>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</si>
  <si>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</si>
  <si>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</si>
  <si>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</si>
  <si>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</si>
  <si>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</si>
  <si>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</si>
  <si>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</si>
  <si>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</si>
  <si>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</si>
  <si>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</si>
  <si>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</si>
  <si>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</si>
  <si>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</si>
  <si>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</si>
  <si>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</si>
  <si>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</si>
  <si>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</si>
  <si>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</si>
  <si>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</si>
  <si>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</si>
  <si>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</si>
  <si>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</si>
  <si>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</si>
  <si>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</si>
  <si>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</si>
  <si>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</si>
  <si>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</si>
  <si>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</si>
  <si>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</si>
  <si>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</si>
  <si>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</si>
  <si>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</si>
  <si>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</si>
  <si>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</si>
  <si>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</si>
  <si>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</si>
  <si>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</si>
  <si>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</si>
  <si>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</si>
  <si>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</si>
  <si>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</si>
  <si>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</si>
  <si>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</si>
  <si>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</si>
  <si>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</si>
  <si>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</si>
  <si>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</si>
  <si>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</si>
  <si>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</si>
  <si>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</si>
  <si>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</si>
  <si>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</si>
  <si>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</si>
  <si>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</si>
  <si>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</si>
  <si>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</si>
  <si>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</si>
  <si>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</si>
  <si>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</si>
  <si>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</si>
  <si>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</si>
  <si>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</si>
  <si>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</si>
  <si>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</si>
  <si>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</si>
  <si>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</si>
  <si>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</si>
  <si>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</si>
  <si>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</si>
  <si>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</si>
  <si>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</si>
  <si>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</si>
  <si>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</si>
  <si>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</si>
  <si>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</si>
  <si>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</si>
  <si>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</si>
  <si>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</si>
  <si>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</si>
  <si>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</si>
  <si>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</si>
  <si>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</si>
  <si>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</si>
  <si>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</si>
  <si>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</si>
  <si>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</si>
  <si>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</si>
  <si>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</si>
  <si>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</si>
  <si>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</si>
  <si>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</si>
  <si>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</si>
  <si>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</si>
  <si>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</si>
  <si>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</si>
  <si>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</si>
  <si>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</si>
  <si>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</si>
  <si>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</si>
  <si>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</si>
  <si>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</si>
  <si>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</si>
  <si>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</si>
  <si>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</si>
  <si>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</si>
  <si>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</si>
  <si>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</si>
  <si>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</si>
  <si>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</si>
  <si>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</si>
  <si>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</si>
  <si>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</si>
  <si>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</si>
  <si>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</si>
  <si>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</si>
  <si>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</si>
  <si>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</si>
  <si>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</si>
  <si>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</si>
  <si>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</si>
  <si>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</si>
  <si>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</si>
  <si>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</si>
  <si>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</si>
  <si>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</si>
  <si>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</si>
  <si>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</si>
  <si>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</si>
  <si>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</si>
  <si>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</si>
  <si>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</si>
  <si>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</si>
  <si>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</si>
  <si>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</si>
  <si>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</si>
  <si>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</si>
  <si>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</si>
  <si>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</si>
  <si>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</si>
  <si>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</si>
  <si>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</si>
  <si>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</si>
  <si>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</si>
  <si>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</si>
  <si>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</si>
  <si>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</si>
  <si>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</si>
  <si>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</si>
  <si>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</si>
  <si>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</si>
  <si>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</si>
  <si>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</si>
  <si>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</si>
  <si>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</si>
  <si>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</si>
  <si>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</si>
  <si>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</si>
  <si>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</si>
  <si>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</si>
  <si>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</si>
  <si>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</si>
  <si>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</si>
  <si>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</si>
  <si>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</si>
  <si>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</si>
  <si>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</si>
  <si>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</si>
  <si>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</si>
  <si>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</si>
  <si>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</si>
  <si>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</si>
  <si>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</si>
  <si>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</si>
  <si>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</si>
  <si>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</si>
  <si>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</si>
  <si>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</si>
  <si>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</si>
  <si>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</si>
  <si>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</si>
  <si>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</si>
  <si>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</si>
  <si>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</si>
  <si>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</si>
  <si>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</si>
  <si>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</si>
  <si>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</si>
  <si>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</si>
  <si>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</si>
  <si>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</si>
  <si>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</si>
  <si>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</si>
  <si>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</si>
  <si>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</si>
  <si>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</si>
  <si>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</si>
  <si>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</si>
  <si>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</si>
  <si>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</si>
  <si>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</si>
  <si>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</si>
  <si>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</si>
  <si>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</si>
  <si>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</si>
  <si>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</si>
  <si>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</si>
  <si>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</si>
  <si>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</si>
  <si>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</si>
  <si>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</si>
  <si>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</si>
  <si>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</si>
  <si>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</si>
  <si>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</si>
  <si>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</si>
  <si>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</si>
  <si>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</si>
  <si>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</si>
  <si>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</si>
  <si>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</si>
  <si>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</si>
  <si>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</si>
  <si>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</si>
  <si>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</si>
  <si>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</si>
  <si>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</si>
  <si>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</si>
  <si>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</si>
  <si>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</si>
  <si>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</si>
  <si>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</si>
  <si>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</si>
  <si>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</si>
  <si>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</si>
  <si>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</si>
  <si>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</si>
  <si>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</si>
  <si>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</si>
  <si>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</si>
  <si>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</si>
  <si>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</si>
  <si>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</si>
  <si>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</si>
  <si>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</si>
  <si>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</si>
  <si>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</si>
  <si>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</si>
  <si>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</si>
  <si>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</si>
  <si>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</si>
  <si>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</si>
  <si>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</si>
  <si>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</si>
  <si>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</si>
  <si>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</si>
  <si>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</si>
  <si>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</si>
  <si>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</si>
  <si>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</si>
  <si>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</si>
  <si>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</si>
  <si>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</si>
  <si>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</si>
  <si>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</si>
  <si>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</si>
  <si>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</si>
  <si>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</si>
  <si>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</si>
  <si>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</si>
  <si>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</si>
  <si>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</si>
  <si>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</si>
  <si>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</si>
  <si>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</si>
  <si>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</si>
  <si>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</si>
  <si>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</si>
  <si>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</si>
  <si>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</si>
  <si>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</si>
  <si>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</si>
  <si>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</si>
  <si>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</si>
  <si>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</si>
  <si>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</si>
  <si>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</si>
  <si>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</si>
  <si>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</si>
  <si>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</si>
  <si>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</si>
  <si>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</si>
  <si>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</si>
  <si>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</si>
  <si>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</si>
  <si>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</si>
  <si>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</si>
  <si>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</si>
  <si>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</si>
  <si>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</si>
  <si>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</si>
  <si>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</si>
  <si>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</si>
  <si>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</si>
  <si>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</si>
  <si>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</si>
  <si>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</si>
  <si>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</si>
  <si>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</si>
  <si>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</si>
  <si>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</si>
  <si>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</si>
  <si>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</si>
  <si>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</si>
  <si>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</si>
  <si>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</si>
  <si>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</si>
  <si>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</si>
  <si>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</si>
  <si>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</si>
  <si>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</si>
  <si>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</si>
  <si>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</si>
  <si>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</si>
  <si>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</si>
  <si>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</si>
  <si>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</si>
  <si>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</si>
  <si>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</si>
  <si>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</si>
  <si>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</si>
  <si>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</si>
  <si>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</si>
  <si>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</si>
  <si>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</si>
  <si>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</si>
  <si>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</si>
  <si>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</si>
  <si>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</si>
  <si>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</si>
  <si>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</si>
  <si>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</si>
  <si>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</si>
  <si>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</si>
  <si>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</si>
  <si>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</si>
  <si>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</si>
  <si>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</si>
  <si>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</si>
  <si>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</si>
  <si>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</si>
  <si>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</si>
  <si>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</si>
  <si>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</si>
  <si>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</si>
  <si>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</si>
  <si>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</si>
  <si>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</si>
  <si>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</si>
  <si>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</si>
  <si>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</si>
  <si>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</si>
  <si>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</si>
  <si>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</si>
  <si>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</si>
  <si>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</si>
  <si>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</si>
  <si>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</si>
  <si>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</si>
  <si>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</si>
  <si>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</si>
  <si>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</si>
  <si>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</si>
  <si>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</si>
  <si>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</si>
  <si>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</si>
  <si>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</si>
  <si>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</si>
  <si>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</si>
  <si>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</si>
  <si>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</si>
  <si>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</si>
  <si>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</si>
  <si>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</si>
  <si>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</si>
  <si>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</si>
  <si>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</si>
  <si>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</si>
  <si>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</si>
  <si>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</si>
  <si>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</si>
  <si>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</si>
  <si>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</si>
  <si>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</si>
  <si>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</si>
  <si>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</si>
  <si>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</si>
  <si>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</si>
  <si>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</si>
  <si>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</si>
  <si>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</si>
  <si>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</si>
  <si>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</si>
  <si>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</si>
  <si>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</si>
  <si>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</si>
  <si>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</si>
  <si>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</si>
  <si>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</si>
  <si>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</si>
  <si>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</si>
  <si>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</si>
  <si>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</si>
  <si>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</si>
  <si>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</si>
  <si>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</si>
  <si>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</si>
  <si>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</si>
  <si>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</si>
  <si>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</si>
  <si>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</si>
  <si>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</si>
  <si>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</si>
  <si>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</si>
  <si>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</si>
  <si>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</si>
  <si>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</si>
  <si>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</si>
  <si>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</si>
  <si>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</si>
  <si>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</si>
  <si>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</si>
  <si>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</si>
  <si>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</si>
  <si>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</si>
  <si>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</si>
  <si>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</si>
  <si>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</si>
  <si>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</si>
  <si>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</si>
  <si>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</si>
  <si>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</si>
  <si>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</si>
  <si>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</si>
  <si>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</si>
  <si>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</si>
  <si>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</si>
  <si>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</si>
  <si>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</si>
  <si>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</si>
  <si>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</si>
  <si>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</si>
  <si>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</si>
  <si>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</si>
  <si>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</si>
  <si>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</si>
  <si>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</si>
  <si>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</si>
  <si>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</si>
  <si>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</si>
  <si>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</si>
  <si>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</si>
  <si>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</si>
  <si>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</si>
  <si>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</si>
  <si>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</si>
  <si>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</si>
  <si>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</si>
  <si>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</si>
  <si>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</si>
  <si>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</si>
  <si>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</si>
  <si>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</si>
  <si>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</si>
  <si>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</si>
  <si>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</si>
  <si>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</si>
  <si>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</si>
  <si>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</si>
  <si>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</si>
  <si>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</si>
  <si>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</si>
  <si>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</si>
  <si>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</si>
  <si>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</si>
  <si>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</si>
  <si>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</si>
  <si>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</si>
  <si>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</si>
  <si>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</si>
  <si>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</si>
  <si>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</si>
  <si>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</si>
  <si>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</si>
  <si>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</si>
  <si>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</si>
  <si>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</si>
  <si>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</si>
  <si>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</si>
  <si>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</si>
  <si>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</si>
  <si>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</si>
  <si>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</si>
  <si>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</si>
  <si>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</si>
  <si>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</si>
  <si>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</si>
  <si>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</si>
  <si>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</si>
  <si>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</si>
  <si>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</si>
  <si>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</si>
  <si>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</si>
  <si>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</si>
  <si>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</si>
  <si>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</si>
  <si>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</si>
  <si>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</si>
  <si>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</si>
  <si>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</si>
  <si>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</si>
  <si>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</si>
  <si>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</si>
  <si>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</si>
  <si>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</si>
  <si>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</si>
  <si>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</si>
  <si>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</si>
  <si>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</si>
  <si>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</si>
  <si>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</si>
  <si>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</si>
  <si>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</si>
  <si>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</si>
  <si>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</si>
  <si>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</si>
  <si>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</si>
  <si>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</si>
  <si>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</si>
  <si>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</si>
  <si>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</si>
  <si>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</si>
  <si>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</si>
  <si>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</si>
  <si>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</si>
  <si>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</si>
  <si>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</si>
  <si>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</si>
  <si>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</si>
  <si>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</si>
  <si>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</si>
  <si>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</si>
  <si>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</si>
  <si>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</si>
  <si>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</si>
  <si>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</si>
  <si>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</si>
  <si>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</si>
  <si>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</si>
  <si>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</si>
  <si>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</si>
  <si>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</si>
  <si>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</si>
  <si>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</si>
  <si>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</si>
  <si>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</si>
  <si>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</si>
  <si>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</si>
  <si>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</si>
  <si>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</si>
  <si>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</si>
  <si>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</si>
  <si>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</si>
  <si>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</si>
  <si>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</si>
  <si>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</si>
  <si>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</si>
  <si>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</si>
  <si>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</si>
  <si>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</si>
  <si>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</si>
  <si>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</si>
  <si>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</si>
  <si>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</si>
  <si>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</si>
  <si>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</si>
  <si>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</si>
  <si>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</si>
  <si>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</si>
  <si>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</si>
  <si>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</si>
  <si>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</si>
  <si>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</si>
  <si>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</si>
  <si>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</si>
  <si>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</si>
  <si>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</si>
  <si>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</si>
  <si>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</si>
  <si>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</si>
  <si>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</si>
  <si>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</si>
  <si>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</si>
  <si>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</si>
  <si>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</si>
  <si>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</si>
  <si>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</si>
  <si>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</si>
  <si>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</si>
  <si>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</si>
  <si>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</si>
  <si>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</si>
  <si>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</si>
  <si>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</si>
  <si>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</si>
  <si>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</si>
  <si>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</si>
  <si>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</si>
  <si>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</si>
  <si>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</si>
  <si>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</si>
  <si>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</si>
  <si>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</si>
  <si>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</si>
  <si>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</si>
  <si>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</si>
  <si>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</si>
  <si>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</si>
  <si>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</si>
  <si>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</si>
  <si>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</si>
  <si>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</si>
  <si>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</si>
  <si>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</si>
  <si>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</si>
  <si>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</si>
  <si>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</si>
  <si>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</si>
  <si>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</si>
  <si>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</si>
  <si>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</si>
  <si>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</si>
  <si>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</si>
  <si>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</si>
  <si>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</si>
  <si>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</si>
  <si>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</si>
  <si>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</si>
  <si>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</si>
  <si>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</si>
  <si>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</si>
  <si>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</si>
  <si>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</si>
  <si>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</si>
  <si>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</si>
  <si>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</si>
  <si>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</si>
  <si>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</si>
  <si>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</si>
  <si>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</si>
  <si>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</si>
  <si>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</si>
  <si>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</si>
  <si>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</si>
  <si>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</si>
  <si>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</si>
  <si>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</si>
  <si>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</si>
  <si>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</si>
  <si>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</si>
  <si>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</si>
  <si>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</si>
  <si>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</si>
  <si>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</si>
  <si>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</si>
  <si>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</si>
  <si>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</si>
  <si>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</si>
  <si>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</si>
  <si>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</si>
  <si>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</si>
  <si>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</si>
  <si>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</si>
  <si>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</si>
  <si>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</si>
  <si>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</si>
  <si>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</si>
  <si>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</si>
  <si>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</si>
  <si>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</si>
  <si>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</si>
  <si>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</si>
  <si>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</si>
  <si>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</si>
  <si>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</si>
  <si>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</si>
  <si>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</si>
  <si>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</si>
  <si>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</si>
  <si>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</si>
  <si>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</si>
  <si>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</si>
  <si>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</si>
  <si>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</si>
  <si>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</si>
  <si>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</si>
  <si>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</si>
  <si>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</si>
  <si>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</si>
  <si>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</si>
  <si>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</si>
  <si>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</si>
  <si>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</si>
  <si>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</si>
  <si>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</si>
  <si>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</si>
  <si>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</si>
  <si>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</si>
  <si>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</si>
  <si>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</si>
  <si>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</si>
  <si>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</si>
  <si>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</si>
  <si>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</si>
  <si>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</si>
  <si>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</si>
  <si>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</si>
  <si>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</si>
  <si>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</si>
  <si>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</si>
  <si>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</si>
  <si>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</si>
  <si>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</si>
  <si>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</si>
  <si>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</si>
  <si>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</si>
  <si>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</si>
  <si>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</si>
  <si>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</si>
  <si>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</si>
  <si>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</si>
  <si>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</si>
  <si>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</si>
  <si>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</si>
  <si>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</si>
  <si>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</si>
  <si>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</si>
  <si>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</si>
  <si>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</si>
  <si>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</si>
  <si>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</si>
  <si>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</si>
  <si>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</si>
  <si>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</si>
  <si>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</si>
  <si>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</si>
  <si>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</si>
  <si>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</si>
  <si>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</si>
  <si>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</si>
  <si>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</si>
  <si>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</si>
  <si>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</si>
  <si>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</si>
  <si>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</si>
  <si>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</si>
  <si>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</si>
  <si>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</si>
  <si>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</si>
  <si>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</si>
  <si>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</si>
  <si>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</si>
  <si>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</si>
  <si>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</si>
  <si>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</si>
  <si>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</si>
  <si>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</si>
  <si>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</si>
  <si>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</si>
  <si>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</si>
  <si>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</si>
  <si>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</si>
  <si>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</si>
  <si>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</si>
  <si>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</si>
  <si>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</si>
  <si>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</si>
  <si>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</si>
  <si>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</si>
  <si>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</si>
  <si>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</si>
  <si>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</si>
  <si>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</si>
  <si>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</si>
  <si>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</si>
  <si>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</si>
  <si>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</si>
  <si>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</si>
  <si>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</si>
  <si>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</si>
  <si>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</si>
  <si>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</si>
  <si>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</si>
  <si>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</si>
  <si>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</si>
  <si>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</si>
  <si>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</si>
  <si>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</si>
  <si>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</si>
  <si>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</si>
  <si>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</si>
  <si>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</si>
  <si>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</si>
  <si>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</si>
  <si>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</si>
  <si>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</si>
  <si>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</si>
  <si>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</si>
  <si>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</si>
  <si>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</si>
  <si>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</si>
  <si>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</si>
  <si>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</si>
  <si>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</si>
  <si>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</si>
  <si>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</si>
  <si>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</si>
  <si>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</si>
  <si>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</si>
  <si>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</si>
  <si>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</si>
  <si>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</si>
  <si>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</si>
  <si>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</si>
  <si>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</si>
  <si>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</si>
  <si>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</si>
  <si>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</si>
  <si>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</si>
  <si>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</si>
  <si>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</si>
  <si>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</si>
  <si>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</si>
  <si>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</si>
  <si>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</si>
  <si>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</si>
  <si>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</si>
  <si>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</si>
  <si>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</si>
  <si>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</si>
  <si>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</si>
  <si>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</si>
  <si>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</si>
  <si>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</si>
  <si>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</si>
  <si>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</si>
  <si>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</si>
  <si>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</si>
  <si>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</si>
  <si>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</si>
  <si>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</si>
  <si>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</si>
  <si>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</si>
  <si>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</si>
  <si>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</si>
  <si>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</si>
  <si>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</si>
  <si>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</si>
  <si>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</si>
  <si>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</si>
  <si>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</si>
  <si>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</si>
  <si>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</si>
  <si>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</si>
  <si>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</si>
  <si>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</si>
  <si>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</si>
  <si>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</si>
  <si>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</si>
  <si>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</si>
  <si>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</si>
  <si>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</si>
  <si>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</si>
  <si>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</si>
  <si>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</si>
  <si>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</si>
  <si>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</si>
  <si>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</si>
  <si>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</si>
  <si>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</si>
  <si>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</si>
  <si>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</si>
  <si>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</si>
  <si>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</si>
  <si>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</si>
  <si>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</si>
  <si>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</si>
  <si>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</si>
  <si>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</si>
  <si>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</si>
  <si>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</si>
  <si>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</si>
  <si>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</si>
  <si>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</si>
  <si>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</si>
  <si>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</si>
  <si>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</si>
  <si>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</si>
  <si>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</si>
  <si>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</si>
  <si>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</si>
  <si>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</si>
  <si>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</si>
  <si>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</si>
  <si>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</si>
  <si>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</si>
  <si>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</si>
  <si>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</si>
  <si>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</si>
  <si>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</si>
  <si>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</si>
  <si>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</si>
  <si>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</si>
  <si>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</si>
  <si>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</si>
  <si>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</si>
  <si>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</si>
  <si>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</si>
  <si>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</si>
  <si>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</si>
  <si>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</si>
  <si>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</si>
  <si>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</si>
  <si>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</si>
  <si>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</si>
  <si>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</si>
  <si>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</si>
  <si>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</si>
  <si>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</si>
  <si>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</si>
  <si>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</si>
  <si>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</si>
  <si>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</si>
  <si>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</si>
  <si>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</si>
  <si>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</si>
  <si>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</si>
  <si>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</si>
  <si>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</si>
  <si>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</si>
  <si>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</si>
  <si>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</si>
  <si>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</si>
  <si>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</si>
  <si>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</si>
  <si>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</si>
  <si>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</si>
  <si>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</si>
  <si>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</si>
  <si>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</si>
  <si>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</si>
  <si>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</si>
  <si>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</si>
  <si>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</si>
  <si>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</si>
  <si>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</si>
  <si>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</si>
  <si>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</si>
  <si>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</si>
  <si>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</si>
  <si>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</si>
  <si>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</si>
  <si>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</si>
  <si>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</si>
  <si>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</si>
  <si>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</si>
  <si>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</si>
  <si>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</si>
  <si>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</si>
  <si>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</si>
  <si>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</si>
  <si>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</si>
  <si>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</si>
  <si>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</si>
  <si>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</si>
  <si>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</si>
  <si>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</si>
  <si>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</si>
  <si>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</si>
  <si>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</si>
  <si>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</si>
  <si>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</si>
  <si>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</si>
  <si>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</si>
  <si>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</si>
  <si>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</si>
  <si>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</si>
  <si>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</si>
  <si>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</si>
  <si>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</si>
  <si>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</si>
  <si>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</si>
  <si>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</si>
  <si>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</si>
  <si>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</si>
  <si>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</si>
  <si>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</si>
  <si>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</si>
  <si>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</si>
  <si>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</si>
  <si>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</si>
  <si>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</si>
  <si>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</si>
  <si>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</si>
  <si>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</si>
  <si>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</si>
  <si>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</si>
  <si>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</si>
  <si>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</si>
  <si>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</si>
  <si>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</si>
  <si>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</si>
  <si>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</si>
  <si>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</si>
  <si>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</si>
  <si>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</si>
  <si>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</si>
  <si>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</si>
  <si>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</si>
  <si>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</si>
  <si>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</si>
  <si>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</si>
  <si>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</si>
  <si>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</si>
  <si>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</si>
  <si>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</si>
  <si>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</si>
  <si>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</si>
  <si>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</si>
  <si>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</si>
  <si>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</si>
  <si>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</si>
  <si>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</si>
  <si>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</si>
  <si>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</si>
  <si>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</si>
  <si>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</si>
  <si>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</si>
  <si>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</si>
  <si>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</si>
  <si>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</si>
  <si>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</si>
  <si>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</si>
  <si>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</si>
  <si>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</si>
  <si>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</si>
  <si>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</si>
  <si>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</si>
  <si>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</si>
  <si>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</si>
  <si>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</si>
  <si>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</si>
  <si>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</si>
  <si>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</si>
  <si>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</si>
  <si>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</si>
  <si>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</si>
  <si>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</si>
  <si>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</si>
  <si>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</si>
  <si>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</si>
  <si>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</si>
  <si>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</si>
  <si>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</si>
  <si>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</si>
  <si>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</si>
  <si>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</si>
  <si>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</si>
  <si>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</si>
  <si>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</si>
  <si>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</si>
  <si>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</si>
  <si>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</si>
  <si>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</si>
  <si>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</si>
  <si>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</si>
  <si>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</si>
  <si>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</si>
  <si>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</si>
  <si>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</si>
  <si>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</si>
  <si>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</si>
  <si>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</si>
  <si>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</si>
  <si>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</si>
  <si>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</si>
  <si>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</si>
  <si>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</si>
  <si>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</si>
  <si>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</si>
  <si>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</si>
  <si>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</si>
  <si>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</si>
  <si>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</si>
  <si>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</si>
  <si>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</si>
  <si>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</si>
  <si>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</si>
  <si>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</si>
  <si>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</si>
  <si>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</si>
  <si>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</si>
  <si>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</si>
  <si>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</si>
  <si>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</si>
  <si>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</si>
  <si>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</si>
  <si>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</si>
  <si>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</si>
  <si>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</si>
  <si>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</si>
  <si>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</si>
  <si>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</si>
  <si>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</si>
  <si>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</si>
  <si>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</si>
  <si>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</si>
  <si>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</si>
  <si>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</si>
  <si>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</si>
  <si>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</si>
  <si>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</si>
  <si>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</si>
  <si>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</si>
  <si>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</si>
  <si>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</si>
  <si>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</si>
  <si>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</si>
  <si>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</si>
  <si>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</si>
  <si>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</si>
  <si>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</si>
  <si>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</si>
  <si>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</si>
  <si>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</si>
  <si>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</si>
  <si>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</si>
  <si>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</si>
  <si>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</si>
  <si>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</si>
  <si>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</si>
  <si>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</si>
  <si>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</si>
  <si>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</si>
  <si>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</si>
  <si>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</si>
  <si>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</si>
  <si>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</si>
  <si>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</si>
  <si>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</si>
  <si>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</si>
  <si>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</si>
  <si>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</si>
  <si>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</si>
  <si>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</si>
  <si>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</si>
  <si>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</si>
  <si>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</si>
  <si>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</si>
  <si>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</si>
  <si>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</si>
  <si>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</si>
  <si>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</si>
  <si>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</si>
  <si>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</si>
  <si>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</si>
  <si>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</si>
  <si>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</si>
  <si>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</si>
  <si>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</si>
  <si>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</si>
  <si>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</si>
  <si>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</si>
  <si>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</si>
  <si>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</si>
  <si>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</si>
  <si>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</si>
  <si>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</si>
  <si>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</si>
  <si>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</si>
  <si>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</si>
  <si>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</si>
  <si>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</si>
  <si>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</si>
  <si>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</si>
  <si>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</si>
  <si>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</si>
  <si>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</si>
  <si>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</si>
  <si>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</si>
  <si>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</si>
  <si>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</si>
  <si>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</si>
  <si>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</si>
  <si>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</si>
  <si>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</si>
  <si>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</si>
  <si>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</si>
  <si>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</si>
  <si>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</si>
  <si>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</si>
  <si>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</si>
  <si>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</si>
  <si>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</si>
  <si>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</si>
  <si>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</si>
  <si>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</si>
  <si>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</si>
  <si>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</si>
  <si>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</si>
  <si>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</si>
  <si>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</si>
  <si>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</si>
  <si>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</si>
  <si>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</si>
  <si>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</si>
  <si>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</si>
  <si>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</si>
  <si>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</si>
  <si>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</si>
  <si>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</si>
  <si>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</si>
  <si>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</si>
  <si>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</si>
  <si>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</si>
  <si>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</si>
  <si>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</si>
  <si>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</si>
  <si>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</si>
  <si>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</si>
  <si>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</si>
  <si>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</si>
  <si>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</si>
  <si>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</si>
  <si>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</si>
  <si>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</si>
  <si>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</si>
  <si>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</si>
  <si>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</si>
  <si>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</si>
  <si>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</si>
  <si>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</si>
  <si>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</si>
  <si>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</si>
  <si>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</si>
  <si>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</si>
  <si>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</si>
  <si>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</si>
  <si>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</si>
  <si>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</si>
  <si>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</si>
  <si>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</si>
  <si>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</si>
  <si>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</si>
  <si>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</si>
  <si>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</si>
  <si>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</si>
  <si>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</si>
  <si>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</si>
  <si>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</si>
  <si>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</si>
  <si>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</si>
  <si>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</si>
  <si>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</si>
  <si>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</si>
  <si>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</si>
  <si>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</si>
  <si>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</si>
  <si>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</si>
  <si>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</si>
  <si>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</si>
  <si>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</si>
  <si>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</si>
  <si>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</si>
  <si>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</si>
  <si>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</si>
  <si>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</si>
  <si>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</si>
  <si>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</si>
  <si>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</si>
  <si>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</si>
  <si>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</si>
  <si>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</si>
  <si>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</si>
  <si>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</si>
  <si>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</si>
  <si>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</si>
  <si>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</si>
  <si>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</si>
  <si>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</si>
  <si>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</si>
  <si>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</si>
  <si>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</si>
  <si>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</si>
  <si>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</si>
  <si>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</si>
  <si>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</si>
  <si>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</si>
  <si>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</si>
  <si>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</si>
  <si>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</si>
  <si>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</si>
  <si>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</si>
  <si>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</si>
  <si>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</si>
  <si>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</si>
  <si>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</si>
  <si>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</si>
  <si>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</si>
  <si>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</si>
  <si>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</si>
  <si>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</si>
  <si>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</si>
  <si>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</si>
  <si>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</si>
  <si>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</si>
  <si>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</si>
  <si>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</si>
  <si>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</si>
  <si>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</si>
  <si>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</si>
  <si>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</si>
  <si>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</si>
  <si>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</si>
  <si>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</si>
  <si>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</si>
  <si>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</si>
  <si>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</si>
  <si>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</si>
  <si>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</si>
  <si>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</si>
  <si>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</si>
  <si>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</si>
  <si>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</si>
  <si>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</si>
  <si>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</si>
  <si>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</si>
  <si>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</si>
  <si>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</si>
  <si>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</si>
  <si>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</si>
  <si>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</si>
  <si>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</si>
  <si>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</si>
  <si>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</si>
  <si>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</si>
  <si>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</si>
  <si>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</si>
  <si>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</si>
  <si>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</si>
  <si>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</si>
  <si>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</si>
  <si>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</si>
  <si>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</si>
  <si>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</si>
  <si>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</si>
  <si>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</si>
  <si>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</si>
  <si>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</si>
  <si>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</si>
  <si>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</si>
  <si>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</si>
  <si>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</si>
  <si>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</si>
  <si>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</si>
  <si>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</si>
  <si>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</si>
  <si>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</si>
  <si>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</si>
  <si>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</si>
  <si>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</si>
  <si>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</si>
  <si>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</si>
  <si>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</si>
  <si>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</si>
  <si>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</si>
  <si>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</si>
  <si>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</si>
  <si>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</si>
  <si>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</si>
  <si>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</si>
  <si>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</si>
  <si>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</si>
  <si>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</si>
  <si>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</si>
  <si>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</si>
  <si>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</si>
  <si>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</si>
  <si>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</si>
  <si>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</si>
  <si>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</si>
  <si>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</si>
  <si>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</si>
  <si>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</si>
  <si>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</si>
  <si>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</si>
  <si>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</si>
  <si>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</si>
  <si>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</si>
  <si>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</si>
  <si>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</si>
  <si>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</si>
  <si>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</si>
  <si>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</si>
  <si>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</si>
  <si>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</si>
  <si>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</si>
  <si>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</si>
  <si>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</si>
  <si>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</si>
  <si>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</si>
  <si>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</si>
  <si>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</si>
  <si>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</si>
  <si>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</si>
  <si>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</si>
  <si>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</si>
  <si>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</si>
  <si>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</si>
  <si>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</si>
  <si>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</si>
  <si>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</si>
  <si>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</si>
  <si>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</si>
  <si>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</si>
  <si>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</si>
  <si>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</si>
  <si>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</si>
  <si>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</si>
  <si>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</si>
  <si>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</si>
  <si>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</si>
  <si>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</si>
  <si>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</si>
  <si>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</si>
  <si>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</si>
  <si>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</si>
  <si>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</si>
  <si>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</si>
  <si>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</si>
  <si>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</si>
  <si>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</si>
  <si>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</si>
  <si>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</si>
  <si>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</si>
  <si>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</si>
  <si>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</si>
  <si>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</si>
  <si>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</si>
  <si>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</si>
  <si>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</si>
  <si>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</si>
  <si>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</si>
  <si>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</si>
  <si>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</si>
  <si>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</si>
  <si>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</si>
  <si>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</si>
  <si>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</si>
  <si>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</si>
  <si>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</si>
  <si>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</si>
  <si>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</si>
  <si>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</si>
  <si>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</si>
  <si>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</si>
  <si>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</si>
  <si>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</si>
  <si>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</si>
  <si>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</si>
  <si>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</si>
  <si>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</si>
  <si>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</si>
  <si>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</si>
  <si>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</si>
  <si>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</si>
  <si>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</si>
  <si>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</si>
  <si>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</si>
  <si>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</si>
  <si>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</si>
  <si>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</si>
  <si>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</si>
  <si>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</si>
  <si>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</si>
  <si>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</si>
  <si>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</si>
  <si>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</si>
  <si>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</si>
  <si>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</si>
  <si>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</si>
  <si>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</si>
  <si>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</si>
  <si>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</si>
  <si>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</si>
  <si>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</si>
  <si>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</si>
  <si>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</si>
  <si>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</si>
  <si>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</si>
  <si>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</si>
  <si>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</si>
  <si>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</si>
  <si>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</si>
  <si>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</si>
  <si>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</si>
  <si>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</si>
  <si>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</si>
  <si>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</si>
  <si>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</si>
  <si>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</si>
  <si>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</si>
  <si>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</si>
  <si>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</si>
  <si>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</si>
  <si>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</si>
  <si>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</si>
  <si>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</si>
  <si>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</si>
  <si>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</si>
  <si>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</si>
  <si>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</si>
  <si>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</si>
  <si>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</si>
  <si>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</si>
  <si>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</si>
  <si>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</si>
  <si>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</si>
  <si>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</si>
  <si>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</si>
  <si>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</si>
  <si>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</si>
  <si>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</si>
  <si>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</si>
  <si>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</si>
  <si>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</si>
  <si>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</si>
  <si>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</si>
  <si>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</si>
  <si>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</si>
  <si>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</si>
  <si>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</si>
  <si>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</si>
  <si>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</si>
  <si>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</si>
  <si>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</si>
  <si>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</si>
  <si>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</si>
  <si>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</si>
  <si>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</si>
  <si>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</si>
  <si>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</si>
  <si>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</si>
  <si>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</si>
  <si>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</si>
  <si>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</si>
  <si>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</si>
  <si>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</si>
  <si>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</si>
  <si>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</si>
  <si>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</si>
  <si>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</si>
  <si>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</si>
  <si>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</si>
  <si>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</si>
  <si>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</si>
  <si>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</si>
  <si>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</si>
  <si>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</si>
  <si>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</si>
  <si>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</si>
  <si>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</si>
  <si>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</si>
  <si>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</si>
  <si>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</si>
  <si>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</si>
  <si>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</si>
  <si>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</si>
  <si>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</si>
  <si>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</si>
  <si>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</si>
  <si>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</si>
  <si>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</si>
  <si>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</si>
  <si>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</si>
  <si>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</si>
  <si>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</si>
  <si>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</si>
  <si>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</si>
  <si>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</si>
  <si>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</si>
  <si>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</si>
  <si>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</si>
  <si>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</si>
  <si>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</si>
  <si>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</si>
  <si>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</si>
  <si>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</si>
  <si>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</si>
  <si>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</si>
  <si>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</si>
  <si>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</si>
  <si>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</si>
  <si>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</si>
  <si>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</si>
  <si>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</si>
  <si>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</si>
  <si>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</si>
  <si>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</si>
  <si>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</si>
  <si>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</si>
  <si>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</si>
  <si>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</si>
  <si>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</si>
  <si>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</si>
  <si>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</si>
  <si>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</si>
  <si>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</si>
  <si>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</si>
  <si>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</si>
  <si>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</si>
  <si>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</si>
  <si>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</si>
  <si>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</si>
  <si>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</si>
  <si>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</si>
  <si>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</si>
  <si>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</si>
  <si>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</si>
  <si>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</si>
  <si>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</si>
  <si>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</si>
  <si>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</si>
  <si>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</si>
  <si>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</si>
  <si>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</si>
  <si>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</si>
  <si>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</si>
  <si>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</si>
  <si>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</si>
  <si>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</si>
  <si>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</si>
  <si>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</si>
  <si>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</si>
  <si>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</si>
  <si>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</si>
  <si>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</si>
  <si>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</si>
  <si>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</si>
  <si>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</si>
  <si>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</si>
  <si>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</si>
  <si>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</si>
  <si>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</si>
  <si>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</si>
  <si>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</si>
  <si>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</si>
  <si>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</si>
  <si>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</si>
  <si>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</si>
  <si>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</si>
  <si>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</si>
  <si>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</si>
  <si>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</si>
  <si>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</si>
  <si>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</si>
  <si>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</si>
  <si>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</si>
  <si>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</si>
  <si>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</si>
  <si>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</si>
  <si>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</si>
  <si>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</si>
  <si>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</si>
  <si>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</si>
  <si>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</si>
  <si>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</si>
  <si>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</si>
  <si>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</si>
  <si>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</si>
  <si>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</si>
  <si>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</si>
  <si>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</si>
  <si>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</si>
  <si>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</si>
  <si>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</si>
  <si>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</si>
  <si>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</si>
  <si>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</si>
  <si>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</si>
  <si>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</si>
  <si>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</si>
  <si>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</si>
  <si>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</si>
  <si>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</si>
  <si>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</si>
  <si>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</si>
  <si>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</si>
  <si>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</si>
  <si>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</si>
  <si>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</si>
  <si>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</si>
  <si>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</si>
  <si>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</si>
  <si>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</si>
  <si>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</si>
  <si>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</si>
  <si>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</si>
  <si>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</si>
  <si>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</si>
  <si>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</si>
  <si>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</si>
  <si>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</si>
  <si>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</si>
  <si>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</si>
  <si>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</si>
  <si>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</si>
  <si>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</si>
  <si>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</si>
  <si>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</si>
  <si>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</si>
  <si>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</si>
  <si>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</si>
  <si>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</si>
  <si>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</si>
  <si>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</si>
  <si>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</si>
  <si>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</si>
  <si>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</si>
  <si>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</si>
  <si>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</si>
  <si>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</si>
  <si>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</si>
  <si>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</si>
  <si>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</si>
  <si>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</si>
  <si>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</si>
  <si>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</si>
  <si>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</si>
  <si>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</si>
  <si>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</si>
  <si>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</si>
  <si>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</si>
  <si>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</si>
  <si>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</si>
  <si>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</si>
  <si>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</si>
  <si>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</si>
  <si>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</si>
  <si>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</si>
  <si>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</si>
  <si>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</si>
  <si>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</si>
  <si>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</si>
  <si>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</si>
  <si>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</si>
  <si>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</si>
  <si>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</si>
  <si>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</si>
  <si>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</si>
  <si>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</si>
  <si>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</si>
  <si>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</si>
  <si>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</si>
  <si>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</si>
  <si>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</si>
  <si>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</si>
  <si>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</si>
  <si>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</si>
  <si>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</si>
  <si>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</si>
  <si>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</si>
  <si>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</si>
  <si>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</si>
  <si>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</si>
  <si>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</si>
  <si>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</si>
  <si>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</si>
  <si>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</si>
  <si>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</si>
  <si>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</si>
  <si>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</si>
  <si>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</si>
  <si>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</si>
  <si>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</si>
  <si>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</si>
  <si>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</si>
  <si>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</si>
  <si>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</si>
  <si>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</si>
  <si>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</si>
  <si>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</si>
  <si>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</si>
  <si>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</si>
  <si>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</si>
  <si>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</si>
  <si>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</si>
  <si>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</si>
  <si>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</si>
  <si>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</si>
  <si>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</si>
  <si>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</si>
  <si>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</si>
  <si>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</si>
  <si>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</si>
  <si>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</si>
  <si>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</si>
  <si>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</si>
  <si>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</si>
  <si>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</si>
  <si>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</si>
  <si>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</si>
  <si>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</si>
  <si>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</si>
  <si>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</si>
  <si>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</si>
  <si>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</si>
  <si>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</si>
  <si>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</si>
  <si>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</si>
  <si>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</si>
  <si>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</si>
  <si>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</si>
  <si>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</si>
  <si>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</si>
  <si>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</si>
  <si>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</si>
  <si>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</si>
  <si>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</si>
  <si>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</si>
  <si>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</si>
  <si>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</si>
  <si>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</si>
  <si>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</si>
  <si>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</si>
  <si>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</si>
  <si>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</si>
  <si>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</si>
  <si>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</si>
  <si>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</si>
  <si>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</si>
  <si>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</si>
  <si>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</si>
  <si>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</si>
  <si>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</si>
  <si>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</si>
  <si>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</si>
  <si>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</si>
  <si>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</si>
  <si>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</si>
  <si>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</si>
  <si>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</si>
  <si>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</si>
  <si>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</si>
  <si>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</si>
  <si>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</si>
  <si>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</si>
  <si>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</si>
  <si>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</si>
  <si>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</si>
  <si>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</si>
  <si>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</si>
  <si>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</si>
  <si>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</si>
  <si>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</si>
  <si>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</si>
  <si>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</si>
  <si>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</si>
  <si>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</si>
  <si>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</si>
  <si>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</si>
  <si>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</si>
  <si>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</si>
  <si>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</si>
  <si>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</si>
  <si>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</si>
  <si>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</si>
  <si>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</si>
  <si>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</si>
  <si>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</si>
  <si>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</si>
  <si>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</si>
  <si>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</si>
  <si>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</si>
  <si>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</si>
  <si>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</si>
  <si>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</si>
  <si>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</si>
  <si>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</si>
  <si>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</si>
  <si>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</si>
  <si>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</si>
  <si>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</si>
  <si>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</si>
  <si>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</si>
  <si>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</si>
  <si>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</si>
  <si>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</si>
  <si>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</si>
  <si>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</si>
  <si>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</si>
  <si>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</si>
  <si>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</si>
  <si>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</si>
  <si>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</si>
  <si>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</si>
  <si>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</si>
  <si>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</si>
  <si>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</si>
  <si>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</si>
  <si>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</si>
  <si>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</si>
  <si>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</si>
  <si>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</si>
  <si>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</si>
  <si>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</si>
  <si>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</si>
  <si>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</si>
  <si>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</si>
  <si>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</si>
  <si>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</si>
  <si>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</si>
  <si>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</si>
  <si>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</si>
  <si>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</si>
  <si>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</si>
  <si>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</si>
  <si>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</si>
  <si>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</si>
  <si>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</si>
  <si>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</si>
  <si>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</si>
  <si>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</si>
  <si>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</si>
  <si>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</si>
  <si>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</si>
  <si>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</si>
  <si>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</si>
  <si>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</si>
  <si>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</si>
  <si>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</si>
  <si>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</si>
  <si>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</si>
  <si>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</si>
  <si>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</si>
  <si>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</si>
  <si>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</si>
  <si>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</si>
  <si>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</si>
  <si>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</si>
  <si>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</si>
  <si>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</si>
  <si>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</si>
  <si>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</si>
  <si>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</si>
  <si>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</si>
  <si>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</si>
  <si>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</si>
  <si>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</si>
  <si>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</si>
  <si>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</si>
  <si>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</si>
  <si>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</si>
  <si>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</si>
  <si>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</si>
  <si>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</si>
  <si>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</si>
  <si>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</si>
  <si>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</si>
  <si>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</si>
  <si>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</si>
  <si>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</si>
  <si>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</si>
  <si>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</si>
  <si>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</si>
  <si>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</si>
  <si>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</si>
  <si>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</si>
  <si>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</si>
  <si>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</si>
  <si>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</si>
  <si>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</si>
  <si>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</si>
  <si>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</si>
  <si>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</si>
  <si>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</si>
  <si>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</si>
  <si>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</si>
  <si>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</si>
  <si>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</si>
  <si>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</si>
  <si>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</si>
  <si>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</si>
  <si>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</si>
  <si>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</si>
  <si>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</si>
  <si>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</si>
  <si>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</si>
  <si>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</si>
  <si>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</si>
  <si>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</si>
  <si>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</si>
  <si>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</si>
  <si>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</si>
  <si>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</si>
  <si>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</si>
  <si>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</si>
  <si>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</si>
  <si>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</si>
  <si>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</si>
  <si>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</si>
  <si>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</si>
  <si>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</si>
  <si>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</si>
  <si>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</si>
  <si>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</si>
  <si>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</si>
  <si>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</si>
  <si>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</si>
  <si>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</si>
  <si>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</si>
  <si>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</si>
  <si>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</si>
  <si>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</si>
  <si>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</si>
  <si>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</si>
  <si>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</si>
  <si>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</si>
  <si>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</si>
  <si>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</si>
  <si>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</si>
  <si>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</si>
  <si>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</si>
  <si>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</si>
  <si>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</si>
  <si>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</si>
  <si>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</si>
  <si>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</si>
  <si>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</si>
  <si>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</si>
  <si>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</si>
  <si>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</si>
  <si>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</si>
  <si>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</si>
  <si>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</si>
  <si>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</si>
  <si>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</si>
  <si>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</si>
  <si>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</si>
  <si>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</si>
  <si>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</si>
  <si>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</si>
  <si>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</si>
  <si>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</si>
  <si>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</si>
  <si>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</si>
  <si>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</si>
  <si>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</si>
  <si>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</si>
  <si>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</si>
  <si>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</si>
  <si>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</si>
  <si>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</si>
  <si>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</si>
  <si>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</si>
  <si>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</si>
  <si>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</si>
  <si>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</si>
  <si>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</si>
  <si>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</si>
  <si>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</si>
  <si>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</si>
  <si>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</si>
  <si>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</si>
  <si>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</si>
  <si>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</si>
  <si>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</si>
  <si>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</si>
  <si>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</si>
  <si>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</si>
  <si>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</si>
  <si>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</si>
  <si>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</si>
  <si>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</si>
  <si>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</si>
  <si>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</si>
  <si>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</si>
  <si>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</si>
  <si>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</si>
  <si>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</si>
  <si>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</si>
  <si>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</si>
  <si>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</si>
  <si>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</si>
  <si>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</si>
  <si>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</si>
  <si>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</si>
  <si>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</si>
  <si>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</si>
  <si>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</si>
  <si>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</si>
  <si>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</si>
  <si>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</si>
  <si>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</si>
  <si>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</si>
  <si>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</si>
  <si>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</si>
  <si>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</si>
  <si>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</si>
  <si>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</si>
  <si>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</si>
  <si>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</si>
  <si>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</si>
  <si>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</si>
  <si>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</si>
  <si>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</si>
  <si>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</si>
  <si>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</si>
  <si>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</si>
  <si>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</si>
  <si>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</si>
  <si>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</si>
  <si>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</si>
  <si>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</si>
  <si>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</si>
  <si>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</si>
  <si>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</si>
  <si>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</si>
  <si>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</si>
  <si>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</si>
  <si>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</si>
  <si>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</si>
  <si>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</si>
  <si>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</si>
  <si>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</si>
  <si>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</si>
  <si>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</si>
  <si>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</si>
  <si>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</si>
  <si>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</si>
  <si>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</si>
  <si>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</si>
  <si>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</si>
  <si>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</si>
  <si>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</si>
  <si>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</si>
  <si>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</si>
  <si>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</si>
  <si>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</si>
  <si>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</si>
  <si>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</si>
  <si>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</si>
  <si>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</si>
  <si>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</si>
  <si>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</si>
  <si>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</si>
  <si>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</si>
  <si>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</si>
  <si>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</si>
  <si>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</si>
  <si>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</si>
  <si>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</si>
  <si>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</si>
  <si>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</si>
  <si>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</si>
  <si>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</si>
  <si>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</si>
  <si>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</si>
  <si>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</si>
  <si>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</si>
  <si>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</si>
  <si>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</si>
  <si>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</si>
  <si>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</si>
  <si>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</si>
  <si>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</si>
  <si>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</si>
  <si>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</si>
  <si>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</si>
  <si>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</si>
  <si>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</si>
  <si>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</si>
  <si>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</si>
  <si>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</si>
  <si>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</si>
  <si>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</si>
  <si>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</si>
  <si>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</si>
  <si>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</si>
  <si>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</si>
  <si>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</si>
  <si>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</si>
  <si>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</si>
  <si>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</si>
  <si>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</si>
  <si>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</si>
  <si>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</si>
  <si>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</si>
  <si>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</si>
  <si>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</si>
  <si>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</si>
  <si>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</si>
  <si>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</si>
  <si>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</si>
  <si>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</si>
  <si>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</si>
  <si>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</si>
  <si>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</si>
  <si>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</si>
  <si>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</si>
  <si>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</si>
  <si>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</si>
  <si>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</si>
  <si>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</si>
  <si>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</si>
  <si>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</si>
  <si>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</si>
  <si>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</si>
  <si>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</si>
  <si>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</si>
  <si>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</si>
  <si>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</si>
  <si>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</si>
  <si>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</si>
  <si>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</si>
  <si>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</si>
  <si>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</si>
  <si>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</si>
  <si>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</si>
  <si>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</si>
  <si>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</si>
  <si>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</si>
  <si>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</si>
  <si>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</si>
  <si>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</si>
  <si>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</si>
  <si>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</si>
  <si>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</si>
  <si>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</si>
  <si>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</si>
  <si>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</si>
  <si>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</si>
  <si>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</si>
  <si>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</si>
  <si>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</si>
  <si>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</si>
  <si>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</si>
  <si>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</si>
  <si>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</si>
  <si>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</si>
  <si>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</si>
  <si>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</si>
  <si>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</si>
  <si>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</si>
  <si>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</si>
  <si>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</si>
  <si>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</si>
  <si>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</si>
  <si>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</si>
  <si>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</si>
  <si>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</si>
  <si>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</si>
  <si>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</si>
  <si>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</si>
  <si>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</si>
  <si>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</si>
  <si>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</si>
  <si>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</si>
  <si>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</si>
  <si>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</si>
  <si>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</si>
  <si>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</si>
  <si>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</si>
  <si>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</si>
  <si>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</si>
  <si>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</si>
  <si>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</si>
  <si>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</si>
  <si>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</si>
  <si>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</si>
  <si>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</si>
  <si>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</si>
  <si>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</si>
  <si>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</si>
  <si>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</si>
  <si>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</si>
  <si>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</si>
  <si>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</si>
  <si>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</si>
  <si>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</si>
  <si>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</si>
  <si>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</si>
  <si>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</si>
  <si>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</si>
  <si>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</si>
  <si>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</si>
  <si>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</si>
  <si>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</si>
  <si>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</si>
  <si>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</si>
  <si>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</si>
  <si>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</si>
  <si>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</si>
  <si>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</si>
  <si>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</si>
  <si>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</si>
  <si>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</si>
  <si>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</si>
  <si>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</si>
  <si>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</si>
  <si>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</si>
  <si>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</si>
  <si>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</si>
  <si>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</si>
  <si>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</si>
  <si>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</si>
  <si>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</si>
  <si>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</si>
  <si>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</si>
  <si>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</si>
  <si>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</si>
  <si>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</si>
  <si>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</si>
  <si>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</si>
  <si>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</si>
  <si>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</si>
  <si>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</si>
  <si>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</si>
  <si>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</si>
  <si>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</si>
  <si>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</si>
  <si>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</si>
  <si>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</si>
  <si>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</si>
  <si>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</si>
  <si>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</si>
  <si>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</si>
  <si>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</si>
  <si>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</si>
  <si>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</si>
  <si>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</si>
  <si>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</si>
  <si>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</si>
  <si>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</si>
  <si>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</si>
  <si>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</si>
  <si>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</si>
  <si>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</si>
  <si>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</si>
  <si>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</si>
  <si>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</si>
  <si>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</si>
  <si>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</si>
  <si>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</si>
  <si>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</si>
  <si>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</si>
  <si>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</si>
  <si>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</si>
  <si>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</si>
  <si>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</si>
  <si>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</si>
  <si>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</si>
  <si>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</si>
  <si>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</si>
  <si>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</si>
  <si>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</si>
  <si>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</si>
  <si>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</si>
  <si>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</si>
  <si>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</si>
  <si>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</si>
  <si>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</si>
  <si>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</si>
  <si>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</si>
  <si>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</si>
  <si>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</si>
  <si>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</si>
  <si>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</si>
  <si>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</si>
  <si>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</si>
  <si>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</si>
  <si>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</si>
  <si>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</si>
  <si>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</si>
  <si>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</si>
  <si>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</si>
  <si>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</si>
  <si>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</si>
  <si>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</si>
  <si>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</si>
  <si>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</si>
  <si>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</si>
  <si>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</si>
  <si>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</si>
  <si>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</si>
  <si>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</si>
  <si>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</si>
  <si>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</si>
  <si>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</si>
  <si>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</si>
  <si>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</si>
  <si>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</si>
  <si>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</si>
  <si>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</si>
  <si>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</si>
  <si>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</si>
  <si>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</si>
  <si>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</si>
  <si>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</si>
  <si>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</si>
  <si>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</si>
  <si>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</si>
  <si>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</si>
  <si>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</si>
  <si>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</si>
  <si>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</si>
  <si>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</si>
  <si>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</si>
  <si>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</si>
  <si>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</si>
  <si>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</si>
  <si>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</si>
  <si>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</si>
  <si>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</si>
  <si>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</si>
  <si>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</si>
  <si>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</si>
  <si>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</si>
  <si>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</si>
  <si>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</si>
  <si>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</si>
  <si>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</si>
  <si>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</si>
  <si>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</si>
  <si>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</si>
  <si>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</si>
  <si>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</si>
  <si>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</si>
  <si>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</si>
  <si>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</si>
  <si>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</si>
  <si>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</si>
  <si>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</si>
  <si>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</si>
  <si>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</si>
  <si>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</si>
  <si>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</si>
  <si>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</si>
  <si>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</si>
  <si>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</si>
  <si>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</si>
  <si>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</si>
  <si>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</si>
  <si>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</si>
  <si>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</si>
  <si>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</si>
  <si>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</si>
  <si>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</si>
  <si>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</si>
  <si>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</si>
  <si>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</si>
  <si>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</si>
  <si>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</si>
  <si>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</si>
  <si>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</si>
  <si>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</si>
  <si>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</si>
  <si>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</si>
  <si>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</si>
  <si>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</si>
  <si>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</si>
  <si>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</si>
  <si>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</si>
  <si>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</si>
  <si>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</si>
  <si>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</si>
  <si>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</si>
  <si>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</si>
  <si>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</si>
  <si>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</si>
  <si>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</si>
  <si>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</si>
  <si>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</si>
  <si>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</si>
  <si>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</si>
  <si>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</si>
  <si>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</si>
  <si>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</si>
  <si>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</si>
  <si>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</si>
  <si>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</si>
  <si>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</si>
  <si>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</si>
  <si>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</si>
  <si>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</si>
  <si>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</si>
  <si>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</si>
  <si>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</si>
  <si>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</si>
  <si>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</si>
  <si>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</si>
  <si>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</si>
  <si>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</si>
  <si>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</si>
  <si>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</si>
  <si>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</si>
  <si>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</si>
  <si>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</si>
  <si>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</si>
  <si>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</si>
  <si>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</si>
  <si>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</si>
  <si>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</si>
  <si>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</si>
  <si>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</si>
  <si>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</si>
  <si>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</si>
  <si>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</si>
  <si>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</si>
  <si>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</si>
  <si>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</si>
  <si>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</si>
  <si>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</si>
  <si>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</si>
  <si>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</si>
  <si>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</si>
  <si>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</si>
  <si>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</si>
  <si>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</si>
  <si>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</si>
  <si>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</si>
  <si>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</si>
  <si>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</si>
  <si>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</si>
  <si>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</si>
  <si>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</si>
  <si>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</si>
  <si>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</si>
  <si>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</si>
  <si>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</si>
  <si>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</si>
  <si>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</si>
  <si>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</si>
  <si>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</si>
  <si>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</si>
  <si>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</si>
  <si>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</si>
  <si>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</si>
  <si>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</si>
  <si>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</si>
  <si>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</si>
  <si>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</si>
  <si>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</si>
  <si>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</si>
  <si>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</si>
  <si>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</si>
  <si>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</si>
  <si>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</si>
  <si>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</si>
  <si>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</si>
  <si>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</si>
  <si>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</si>
  <si>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</si>
  <si>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</si>
  <si>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</si>
  <si>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</si>
  <si>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</si>
  <si>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</si>
  <si>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</si>
  <si>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</si>
  <si>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</si>
  <si>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</si>
  <si>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</si>
  <si>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</si>
  <si>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</si>
  <si>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</si>
  <si>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</si>
  <si>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</si>
  <si>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</si>
  <si>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</si>
  <si>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</si>
  <si>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</si>
  <si>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</si>
  <si>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</si>
  <si>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</si>
  <si>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</si>
  <si>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</si>
  <si>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</si>
  <si>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</si>
  <si>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</si>
  <si>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</si>
  <si>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</si>
  <si>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</si>
  <si>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</si>
  <si>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</si>
  <si>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</si>
  <si>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</si>
  <si>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</si>
  <si>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</si>
  <si>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</si>
  <si>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</si>
  <si>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</si>
  <si>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</si>
  <si>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</si>
  <si>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</si>
  <si>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</si>
  <si>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</si>
  <si>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</si>
  <si>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</si>
  <si>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</si>
  <si>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</si>
  <si>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</si>
  <si>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</si>
  <si>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</si>
  <si>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</si>
  <si>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</si>
  <si>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</si>
  <si>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</si>
  <si>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</si>
  <si>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</si>
  <si>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</si>
  <si>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</si>
  <si>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</si>
  <si>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</si>
  <si>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</si>
  <si>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</si>
  <si>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</si>
  <si>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</si>
  <si>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</si>
  <si>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</si>
  <si>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</si>
  <si>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</si>
  <si>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</si>
  <si>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</si>
  <si>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</si>
  <si>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</si>
  <si>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</si>
  <si>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</si>
  <si>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</si>
  <si>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</si>
  <si>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</si>
  <si>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</si>
  <si>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</si>
  <si>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</si>
  <si>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</si>
  <si>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</si>
  <si>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</si>
  <si>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</si>
  <si>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</si>
  <si>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</si>
  <si>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</si>
  <si>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</si>
  <si>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</si>
  <si>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</si>
  <si>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</si>
  <si>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</si>
  <si>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</si>
  <si>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</si>
  <si>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</si>
  <si>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</si>
  <si>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</si>
  <si>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</si>
  <si>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</si>
  <si>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</si>
  <si>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</si>
  <si>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</si>
  <si>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</si>
  <si>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</si>
  <si>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</si>
  <si>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</si>
  <si>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</si>
  <si>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</si>
  <si>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</si>
  <si>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</si>
  <si>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</si>
  <si>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</si>
  <si>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</si>
  <si>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</si>
  <si>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</si>
  <si>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</si>
  <si>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</si>
  <si>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</si>
  <si>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</si>
  <si>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</si>
  <si>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</si>
  <si>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</si>
  <si>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</si>
  <si>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</si>
  <si>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</si>
  <si>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</si>
  <si>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</si>
  <si>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</si>
  <si>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</si>
  <si>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</si>
  <si>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</si>
  <si>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</si>
  <si>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</si>
  <si>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</si>
  <si>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</si>
  <si>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</si>
  <si>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</si>
  <si>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</si>
  <si>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</si>
  <si>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</si>
  <si>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</si>
  <si>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</si>
  <si>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</si>
  <si>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</si>
  <si>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</si>
  <si>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</si>
  <si>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</si>
  <si>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</si>
  <si>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</si>
  <si>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</si>
  <si>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</si>
  <si>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</si>
  <si>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</si>
  <si>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</si>
  <si>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</si>
  <si>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</si>
  <si>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</si>
  <si>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</si>
  <si>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</si>
  <si>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</si>
  <si>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</si>
  <si>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</si>
  <si>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</si>
  <si>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</si>
  <si>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</si>
  <si>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</si>
  <si>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</si>
  <si>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</si>
  <si>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</si>
  <si>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</si>
  <si>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</si>
  <si>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</si>
  <si>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</si>
  <si>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</si>
  <si>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</si>
  <si>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</si>
  <si>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</si>
  <si>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</si>
  <si>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</si>
  <si>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</si>
  <si>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</si>
  <si>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</si>
  <si>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</si>
  <si>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</si>
  <si>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</si>
  <si>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</si>
  <si>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</si>
  <si>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</si>
  <si>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</si>
  <si>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</si>
  <si>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</si>
  <si>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</si>
  <si>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</si>
  <si>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</si>
  <si>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</si>
  <si>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</si>
  <si>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</si>
  <si>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</si>
  <si>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</si>
  <si>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</si>
  <si>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</si>
  <si>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</si>
  <si>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</si>
  <si>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</si>
  <si>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</si>
  <si>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</si>
  <si>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</si>
  <si>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</si>
  <si>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</si>
  <si>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</si>
  <si>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</si>
  <si>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</si>
  <si>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</si>
  <si>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</si>
  <si>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</si>
  <si>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</si>
  <si>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</si>
  <si>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</si>
  <si>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</si>
  <si>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</si>
  <si>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</si>
  <si>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</si>
  <si>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</si>
  <si>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</si>
  <si>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</si>
  <si>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</si>
  <si>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</si>
  <si>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</si>
  <si>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</si>
  <si>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</si>
  <si>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</si>
  <si>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</si>
  <si>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</si>
  <si>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</si>
  <si>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</si>
  <si>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</si>
  <si>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</si>
  <si>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</si>
  <si>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</si>
  <si>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</si>
  <si>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</si>
  <si>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</si>
  <si>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</si>
  <si>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</si>
  <si>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</si>
  <si>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</si>
  <si>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</si>
  <si>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</si>
  <si>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</si>
  <si>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</si>
  <si>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</si>
  <si>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</si>
  <si>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</si>
  <si>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</si>
  <si>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</si>
  <si>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</si>
  <si>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</si>
  <si>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</si>
  <si>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</si>
  <si>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</si>
  <si>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</si>
  <si>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</si>
  <si>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</si>
  <si>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</si>
  <si>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</si>
  <si>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</si>
  <si>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</si>
  <si>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</si>
  <si>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</si>
  <si>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</si>
  <si>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</si>
  <si>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</si>
  <si>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</si>
  <si>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</si>
  <si>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</si>
  <si>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</si>
  <si>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</si>
  <si>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</si>
  <si>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</si>
  <si>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</si>
  <si>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</si>
  <si>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</si>
  <si>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</si>
  <si>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</si>
  <si>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</si>
  <si>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</si>
  <si>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</si>
  <si>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</si>
  <si>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</si>
  <si>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</si>
  <si>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</si>
  <si>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</si>
  <si>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</si>
  <si>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</si>
  <si>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</si>
  <si>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</si>
  <si>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</si>
  <si>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</si>
  <si>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</si>
  <si>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</si>
  <si>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</si>
  <si>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</si>
  <si>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</si>
  <si>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</si>
  <si>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</si>
  <si>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</si>
  <si>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</si>
  <si>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</si>
  <si>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</si>
  <si>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</si>
  <si>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</si>
  <si>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</si>
  <si>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</si>
  <si>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</si>
  <si>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</si>
  <si>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</si>
  <si>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</si>
  <si>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</si>
  <si>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</si>
  <si>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</si>
  <si>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</si>
  <si>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</si>
  <si>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</si>
  <si>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</si>
  <si>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</si>
  <si>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</si>
  <si>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</si>
  <si>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</si>
  <si>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</si>
  <si>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</si>
  <si>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</si>
  <si>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</si>
  <si>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</si>
  <si>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</si>
  <si>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</si>
  <si>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</si>
  <si>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</si>
  <si>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</si>
  <si>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</si>
  <si>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</si>
  <si>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</si>
  <si>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</si>
  <si>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</si>
  <si>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</si>
  <si>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</si>
  <si>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</si>
  <si>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</si>
  <si>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</si>
  <si>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</si>
  <si>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</si>
  <si>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</si>
  <si>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</si>
  <si>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</si>
  <si>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</si>
  <si>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</si>
  <si>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</si>
  <si>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</si>
  <si>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</si>
  <si>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</si>
  <si>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</si>
  <si>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</si>
  <si>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</si>
  <si>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</si>
  <si>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</si>
  <si>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</si>
  <si>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</si>
  <si>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</si>
  <si>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</si>
  <si>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</si>
  <si>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</si>
  <si>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</si>
  <si>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</si>
  <si>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</si>
  <si>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</si>
  <si>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</si>
  <si>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</si>
  <si>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</si>
  <si>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</si>
  <si>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</si>
  <si>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</si>
  <si>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</si>
  <si>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</si>
  <si>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</si>
  <si>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</si>
  <si>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</si>
  <si>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</si>
  <si>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</si>
  <si>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</si>
  <si>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</si>
  <si>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</si>
  <si>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</si>
  <si>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</si>
  <si>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</si>
  <si>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</si>
  <si>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</si>
  <si>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</si>
  <si>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</si>
  <si>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</si>
  <si>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</si>
  <si>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</si>
  <si>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</si>
  <si>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</si>
  <si>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</si>
  <si>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</si>
  <si>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</si>
  <si>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</si>
  <si>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</si>
  <si>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</si>
  <si>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</si>
  <si>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</si>
  <si>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</si>
  <si>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</si>
  <si>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</si>
  <si>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</si>
  <si>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</si>
  <si>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</si>
  <si>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</si>
  <si>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</si>
  <si>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</si>
  <si>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</si>
  <si>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</si>
  <si>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</si>
  <si>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</si>
  <si>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</si>
  <si>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</si>
  <si>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</si>
  <si>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</si>
  <si>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</si>
  <si>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</si>
  <si>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</si>
  <si>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</si>
  <si>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</si>
  <si>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</si>
  <si>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</si>
  <si>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</si>
  <si>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</si>
  <si>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</si>
  <si>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</si>
  <si>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</si>
  <si>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</si>
  <si>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</si>
  <si>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</si>
  <si>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</si>
  <si>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</si>
  <si>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</si>
  <si>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</si>
  <si>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</si>
  <si>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</si>
  <si>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</si>
  <si>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</si>
  <si>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</si>
  <si>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</si>
  <si>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</si>
  <si>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</si>
  <si>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</si>
  <si>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</si>
  <si>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</si>
  <si>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</si>
  <si>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</si>
  <si>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</si>
  <si>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</si>
  <si>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</si>
  <si>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</si>
  <si>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</si>
  <si>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</si>
  <si>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</si>
  <si>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</si>
  <si>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</si>
  <si>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</si>
  <si>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</si>
  <si>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</si>
  <si>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</si>
  <si>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</si>
  <si>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</si>
  <si>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</si>
  <si>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</si>
  <si>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</si>
  <si>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</si>
  <si>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</si>
  <si>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</si>
  <si>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</si>
  <si>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</si>
  <si>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</si>
  <si>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</si>
  <si>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</si>
  <si>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</si>
  <si>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</si>
  <si>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</si>
  <si>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</si>
  <si>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</si>
  <si>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</si>
  <si>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</si>
  <si>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</si>
  <si>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</si>
  <si>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</si>
  <si>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</si>
  <si>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</si>
  <si>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</si>
  <si>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</si>
  <si>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</si>
  <si>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</si>
  <si>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</si>
  <si>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</si>
  <si>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</si>
  <si>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</si>
  <si>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</si>
  <si>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</si>
  <si>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</si>
  <si>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</si>
  <si>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</si>
  <si>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</si>
  <si>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</si>
  <si>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</si>
  <si>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</si>
  <si>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</si>
  <si>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</si>
  <si>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</si>
  <si>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</si>
  <si>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</si>
  <si>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</si>
  <si>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</si>
  <si>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</si>
  <si>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</si>
  <si>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</si>
  <si>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</si>
  <si>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</si>
  <si>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</si>
  <si>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</si>
  <si>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</si>
  <si>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</si>
  <si>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</si>
  <si>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</si>
  <si>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</si>
  <si>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</si>
  <si>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</si>
  <si>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</si>
  <si>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</si>
  <si>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</si>
  <si>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</si>
  <si>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</si>
  <si>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</si>
  <si>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</si>
  <si>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</si>
  <si>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</si>
  <si>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</si>
  <si>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</si>
  <si>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</si>
  <si>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</si>
  <si>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</si>
  <si>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</si>
  <si>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</si>
  <si>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</si>
  <si>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</si>
  <si>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</si>
  <si>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</si>
  <si>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</si>
  <si>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</si>
  <si>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</si>
  <si>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</si>
  <si>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</si>
  <si>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</si>
  <si>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</si>
  <si>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</si>
  <si>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</si>
  <si>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</si>
  <si>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</si>
  <si>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</si>
  <si>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</si>
  <si>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</si>
  <si>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</si>
  <si>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</si>
  <si>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</si>
  <si>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</si>
  <si>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</si>
  <si>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</si>
  <si>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</si>
  <si>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</si>
  <si>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</si>
  <si>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</si>
  <si>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</si>
  <si>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</si>
  <si>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</si>
  <si>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</si>
  <si>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</si>
  <si>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</si>
  <si>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</si>
  <si>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</si>
  <si>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</si>
  <si>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</si>
  <si>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</si>
  <si>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</si>
  <si>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</si>
  <si>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</si>
  <si>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</si>
  <si>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</si>
  <si>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</si>
  <si>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</si>
  <si>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</si>
  <si>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</si>
  <si>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</si>
  <si>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</si>
  <si>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</si>
  <si>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</si>
  <si>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</si>
  <si>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</si>
  <si>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</si>
  <si>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</si>
  <si>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</si>
  <si>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</si>
  <si>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</si>
  <si>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</si>
  <si>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</si>
  <si>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</si>
  <si>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</si>
  <si>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</si>
  <si>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</si>
  <si>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</si>
  <si>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</si>
  <si>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</si>
  <si>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</si>
  <si>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</si>
  <si>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</si>
  <si>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</si>
  <si>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</si>
  <si>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</si>
  <si>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</si>
  <si>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</si>
  <si>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</si>
  <si>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</si>
  <si>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</si>
  <si>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</si>
  <si>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</si>
  <si>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</si>
  <si>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</si>
  <si>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</si>
  <si>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</si>
  <si>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</si>
  <si>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</si>
  <si>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</si>
  <si>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</si>
  <si>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</si>
  <si>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</si>
  <si>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</si>
  <si>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</si>
  <si>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</si>
  <si>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</si>
  <si>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</si>
  <si>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</si>
  <si>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</si>
  <si>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</si>
  <si>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</si>
  <si>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</si>
  <si>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</si>
  <si>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</si>
  <si>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</si>
  <si>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</si>
  <si>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</si>
  <si>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</si>
  <si>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</si>
  <si>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</si>
  <si>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</si>
  <si>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</si>
  <si>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</si>
  <si>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</si>
  <si>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</si>
  <si>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</si>
  <si>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</si>
  <si>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</si>
  <si>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</si>
  <si>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</si>
  <si>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</si>
  <si>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</si>
  <si>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</si>
  <si>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</si>
  <si>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</si>
  <si>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</si>
  <si>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</si>
  <si>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</si>
  <si>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</si>
  <si>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</si>
  <si>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</si>
  <si>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</si>
  <si>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</si>
  <si>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</si>
  <si>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</si>
  <si>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</si>
  <si>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</si>
  <si>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</si>
  <si>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</si>
  <si>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</si>
  <si>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</si>
  <si>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</si>
  <si>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</si>
  <si>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</si>
  <si>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</si>
  <si>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</si>
  <si>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</si>
  <si>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</si>
  <si>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</si>
  <si>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</si>
  <si>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</si>
  <si>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</si>
  <si>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</si>
  <si>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</si>
  <si>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</si>
  <si>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</si>
  <si>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</si>
  <si>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</si>
  <si>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</si>
  <si>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</si>
  <si>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</si>
  <si>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</si>
  <si>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</si>
  <si>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</si>
  <si>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</si>
  <si>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</si>
  <si>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</si>
  <si>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</si>
  <si>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</si>
  <si>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</si>
  <si>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</si>
  <si>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</si>
  <si>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</si>
  <si>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</si>
  <si>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</si>
  <si>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</si>
  <si>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</si>
  <si>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</si>
  <si>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</si>
  <si>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</si>
  <si>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</si>
  <si>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</si>
  <si>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</si>
  <si>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</si>
  <si>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</si>
  <si>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</si>
  <si>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</si>
  <si>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</si>
  <si>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</si>
  <si>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</si>
  <si>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</si>
  <si>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</si>
  <si>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</si>
  <si>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</si>
  <si>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</si>
  <si>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</si>
  <si>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</si>
  <si>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</si>
  <si>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</si>
  <si>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</si>
  <si>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</si>
  <si>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</si>
  <si>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</si>
  <si>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</si>
  <si>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</si>
  <si>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</si>
  <si>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</si>
  <si>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</si>
  <si>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</si>
  <si>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</si>
  <si>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</si>
  <si>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</si>
  <si>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</si>
  <si>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</si>
  <si>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</si>
  <si>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</si>
  <si>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</si>
  <si>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</si>
  <si>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</si>
  <si>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</si>
  <si>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</si>
  <si>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</si>
  <si>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</si>
  <si>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</si>
  <si>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</si>
  <si>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</si>
  <si>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</si>
  <si>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</si>
  <si>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</si>
  <si>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</si>
  <si>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</si>
  <si>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</si>
  <si>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</si>
  <si>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</si>
  <si>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</si>
  <si>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</si>
  <si>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</si>
  <si>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</si>
  <si>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</si>
  <si>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</si>
  <si>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</si>
  <si>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</si>
  <si>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</si>
  <si>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</si>
  <si>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</si>
  <si>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</si>
  <si>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</si>
  <si>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</si>
  <si>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</si>
  <si>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</si>
  <si>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</si>
  <si>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</si>
  <si>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</si>
  <si>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</si>
  <si>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</si>
  <si>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</si>
  <si>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</si>
  <si>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</si>
  <si>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</si>
  <si>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</si>
  <si>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</si>
  <si>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</si>
  <si>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</si>
  <si>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</si>
  <si>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</si>
  <si>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</si>
  <si>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</si>
  <si>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</si>
  <si>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</si>
  <si>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</si>
  <si>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</si>
  <si>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</si>
  <si>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</si>
  <si>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</si>
  <si>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</si>
  <si>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</si>
  <si>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</si>
  <si>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</si>
  <si>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</si>
  <si>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</si>
  <si>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</si>
  <si>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</si>
  <si>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</si>
  <si>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</si>
  <si>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</si>
  <si>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</si>
  <si>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</si>
  <si>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</si>
  <si>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</si>
  <si>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</si>
  <si>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</si>
  <si>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</si>
  <si>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</si>
  <si>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</si>
  <si>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</si>
  <si>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</si>
  <si>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</si>
  <si>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</si>
  <si>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</si>
  <si>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</si>
  <si>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</si>
  <si>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</si>
  <si>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</si>
  <si>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</si>
  <si>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</si>
  <si>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</si>
  <si>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</si>
  <si>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</si>
  <si>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</si>
  <si>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</si>
  <si>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</si>
  <si>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</si>
  <si>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</si>
  <si>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</si>
  <si>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</si>
  <si>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</si>
  <si>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</si>
  <si>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</si>
  <si>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</si>
  <si>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</si>
  <si>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</si>
  <si>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</si>
  <si>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</si>
  <si>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</si>
  <si>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</si>
  <si>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</si>
  <si>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</si>
  <si>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</si>
  <si>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</si>
  <si>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</si>
  <si>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</si>
  <si>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</si>
  <si>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</si>
  <si>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</si>
  <si>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</si>
  <si>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</si>
  <si>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</si>
  <si>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</si>
  <si>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</si>
  <si>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</si>
  <si>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</si>
  <si>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</si>
  <si>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</si>
  <si>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</si>
  <si>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</si>
  <si>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</si>
  <si>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</si>
  <si>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</si>
  <si>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</si>
  <si>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</si>
  <si>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</si>
  <si>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</si>
  <si>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</si>
  <si>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</si>
  <si>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</si>
  <si>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</si>
  <si>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</si>
  <si>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</si>
  <si>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</si>
  <si>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</si>
  <si>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</si>
  <si>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</si>
  <si>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</si>
  <si>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</si>
  <si>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</si>
  <si>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</si>
  <si>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</si>
  <si>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</si>
  <si>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</si>
  <si>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</si>
  <si>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</si>
  <si>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</si>
  <si>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</si>
  <si>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</si>
  <si>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</si>
  <si>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</si>
  <si>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</si>
  <si>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</si>
  <si>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</si>
  <si>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</si>
  <si>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</si>
  <si>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</si>
  <si>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</si>
  <si>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</si>
  <si>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</si>
  <si>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</si>
  <si>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</si>
  <si>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</si>
  <si>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</si>
  <si>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</si>
  <si>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</si>
  <si>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</si>
  <si>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</si>
  <si>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</si>
  <si>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</si>
  <si>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</si>
  <si>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</si>
  <si>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</si>
  <si>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</si>
  <si>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</si>
  <si>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</si>
  <si>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</si>
  <si>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</si>
  <si>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</si>
  <si>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</si>
  <si>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</si>
  <si>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</si>
  <si>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</si>
  <si>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</si>
  <si>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</si>
  <si>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</si>
  <si>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</si>
  <si>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</si>
  <si>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</si>
  <si>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</si>
  <si>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</si>
  <si>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</si>
  <si>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</si>
  <si>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</si>
  <si>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</si>
  <si>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</si>
  <si>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</si>
  <si>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</si>
  <si>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</si>
  <si>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</si>
  <si>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</si>
  <si>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</si>
  <si>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</si>
  <si>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</si>
  <si>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</si>
  <si>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</si>
  <si>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</si>
  <si>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</si>
  <si>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</si>
  <si>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</si>
  <si>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</si>
  <si>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</si>
  <si>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</si>
  <si>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</si>
  <si>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</si>
  <si>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</si>
  <si>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</si>
  <si>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</si>
  <si>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</si>
  <si>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</si>
  <si>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</si>
  <si>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</si>
  <si>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</si>
  <si>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</si>
  <si>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</si>
  <si>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</si>
  <si>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</si>
  <si>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</si>
  <si>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</si>
  <si>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</si>
  <si>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</si>
  <si>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</si>
  <si>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</si>
  <si>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</si>
  <si>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</si>
  <si>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</si>
  <si>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</si>
  <si>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</si>
  <si>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</si>
  <si>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</si>
  <si>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</si>
  <si>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</si>
  <si>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</si>
  <si>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</si>
  <si>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</si>
  <si>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</si>
  <si>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</si>
  <si>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</si>
  <si>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</si>
  <si>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</si>
  <si>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</si>
  <si>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</si>
  <si>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</si>
  <si>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</si>
  <si>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</si>
  <si>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</si>
  <si>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</si>
  <si>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</si>
  <si>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</si>
  <si>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</si>
  <si>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</si>
  <si>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</si>
  <si>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</si>
  <si>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</si>
  <si>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</si>
  <si>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</si>
  <si>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</si>
  <si>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</si>
  <si>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</si>
  <si>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</si>
  <si>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</si>
  <si>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</si>
  <si>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</si>
  <si>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</si>
  <si>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</si>
  <si>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</si>
  <si>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</si>
  <si>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</si>
  <si>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</si>
  <si>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</si>
  <si>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</si>
  <si>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</si>
  <si>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</si>
  <si>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</si>
  <si>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</si>
  <si>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</si>
  <si>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</si>
  <si>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</si>
  <si>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</si>
  <si>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</si>
  <si>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</si>
  <si>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</si>
  <si>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</si>
  <si>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</si>
  <si>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</si>
  <si>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</si>
  <si>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</si>
  <si>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</si>
  <si>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</si>
  <si>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</si>
  <si>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</si>
  <si>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</si>
  <si>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</si>
  <si>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</si>
  <si>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</si>
  <si>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</si>
  <si>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</si>
  <si>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</si>
  <si>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</si>
  <si>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</si>
  <si>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</si>
  <si>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</si>
  <si>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</si>
  <si>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</si>
  <si>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</si>
  <si>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</si>
  <si>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</si>
  <si>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</si>
  <si>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</si>
  <si>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</si>
  <si>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</si>
  <si>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</si>
  <si>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</si>
  <si>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</si>
  <si>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</si>
  <si>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</si>
  <si>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</si>
  <si>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</si>
  <si>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</si>
  <si>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</si>
  <si>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</si>
  <si>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</si>
  <si>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</si>
  <si>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</si>
  <si>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</si>
  <si>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</si>
  <si>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</si>
  <si>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</si>
  <si>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</si>
  <si>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</si>
  <si>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</si>
  <si>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</si>
  <si>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</si>
  <si>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</si>
  <si>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</si>
  <si>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</si>
  <si>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</si>
  <si>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</si>
  <si>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</si>
  <si>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</si>
  <si>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</si>
  <si>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</si>
  <si>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</si>
  <si>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</si>
  <si>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</si>
  <si>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</si>
  <si>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</si>
  <si>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</si>
  <si>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</si>
  <si>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</si>
  <si>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</si>
  <si>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</si>
  <si>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</si>
  <si>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</si>
  <si>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</si>
  <si>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</si>
  <si>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</si>
  <si>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</si>
  <si>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</si>
  <si>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</si>
  <si>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</si>
  <si>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</si>
  <si>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</si>
  <si>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</si>
  <si>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</si>
  <si>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</si>
  <si>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</si>
  <si>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</si>
  <si>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</si>
  <si>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</si>
  <si>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</si>
  <si>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</si>
  <si>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</si>
  <si>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</si>
  <si>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</si>
  <si>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</si>
  <si>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</si>
  <si>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</si>
  <si>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</si>
  <si>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</si>
  <si>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</si>
  <si>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</si>
  <si>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</si>
  <si>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</si>
  <si>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</si>
  <si>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</si>
  <si>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</si>
  <si>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</si>
  <si>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</si>
  <si>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</si>
  <si>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</si>
  <si>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</si>
  <si>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</si>
  <si>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</si>
  <si>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</si>
  <si>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</si>
  <si>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</si>
  <si>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</si>
  <si>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</si>
  <si>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</si>
  <si>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</si>
  <si>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</si>
  <si>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</si>
  <si>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</si>
  <si>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</si>
  <si>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</si>
  <si>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</si>
  <si>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</si>
  <si>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</si>
  <si>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</si>
  <si>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</si>
  <si>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</si>
  <si>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</si>
  <si>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</si>
  <si>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</si>
  <si>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</si>
  <si>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</si>
  <si>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</si>
  <si>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</si>
  <si>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</si>
  <si>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</si>
  <si>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</si>
  <si>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</si>
  <si>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</si>
  <si>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</si>
  <si>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</si>
  <si>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</si>
  <si>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</si>
  <si>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</si>
  <si>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</si>
  <si>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</si>
  <si>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</si>
  <si>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</si>
  <si>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</si>
  <si>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</si>
  <si>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</si>
  <si>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</si>
  <si>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</si>
  <si>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</si>
  <si>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</si>
  <si>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</si>
  <si>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</si>
  <si>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</si>
  <si>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</si>
  <si>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</si>
  <si>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</si>
  <si>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</si>
  <si>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</si>
  <si>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</si>
  <si>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</si>
  <si>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</si>
  <si>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</si>
  <si>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</si>
  <si>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</si>
  <si>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</si>
  <si>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</si>
  <si>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</si>
  <si>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</si>
  <si>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</si>
  <si>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</si>
  <si>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</si>
  <si>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</si>
  <si>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</si>
  <si>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</si>
  <si>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</si>
  <si>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</si>
  <si>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</si>
  <si>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</si>
  <si>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</si>
  <si>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</si>
  <si>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</si>
  <si>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</si>
  <si>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</si>
  <si>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</si>
  <si>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</si>
  <si>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</si>
  <si>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</si>
  <si>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</si>
  <si>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</si>
  <si>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</si>
  <si>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</si>
  <si>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</si>
  <si>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</si>
  <si>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</si>
  <si>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</si>
  <si>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</si>
  <si>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</si>
  <si>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</si>
  <si>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</si>
  <si>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</si>
  <si>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</si>
  <si>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</si>
  <si>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</si>
  <si>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</si>
  <si>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</si>
  <si>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</si>
  <si>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</si>
  <si>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</si>
  <si>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</si>
  <si>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</si>
  <si>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</si>
  <si>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</si>
  <si>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</si>
  <si>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</si>
  <si>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</si>
  <si>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</si>
  <si>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</si>
  <si>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</si>
  <si>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</si>
  <si>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</si>
  <si>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</si>
  <si>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</si>
  <si>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</si>
  <si>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</si>
  <si>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</si>
  <si>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</si>
  <si>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</si>
  <si>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</si>
  <si>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</si>
  <si>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</si>
  <si>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</si>
  <si>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</si>
  <si>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</si>
  <si>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</si>
  <si>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</si>
  <si>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</si>
  <si>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</si>
  <si>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</si>
  <si>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</si>
  <si>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</si>
  <si>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</si>
  <si>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</si>
  <si>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</si>
  <si>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</si>
  <si>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</si>
  <si>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</si>
  <si>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</si>
  <si>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</si>
  <si>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</si>
  <si>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</si>
  <si>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</si>
  <si>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</si>
  <si>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</si>
  <si>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</si>
  <si>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</si>
  <si>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</si>
  <si>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</si>
  <si>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</si>
  <si>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</si>
  <si>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</si>
  <si>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</si>
  <si>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</si>
  <si>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</si>
  <si>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</si>
  <si>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</si>
  <si>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</si>
  <si>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</si>
  <si>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</si>
  <si>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</si>
  <si>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</si>
  <si>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</si>
  <si>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</si>
  <si>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</si>
  <si>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</si>
  <si>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</si>
  <si>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</si>
  <si>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</si>
  <si>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</si>
  <si>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</si>
  <si>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</si>
  <si>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</si>
  <si>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</si>
  <si>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</si>
  <si>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</si>
  <si>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</si>
  <si>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</si>
  <si>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</si>
  <si>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</si>
  <si>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</si>
  <si>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</si>
  <si>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</si>
  <si>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</si>
  <si>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</si>
  <si>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</si>
  <si>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</si>
  <si>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</si>
  <si>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</si>
  <si>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</si>
  <si>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</si>
  <si>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</si>
  <si>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</si>
  <si>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</si>
  <si>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</si>
  <si>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</si>
  <si>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</si>
  <si>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</si>
  <si>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</si>
  <si>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</si>
  <si>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</si>
  <si>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</si>
  <si>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</si>
  <si>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</si>
  <si>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</si>
  <si>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</si>
  <si>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</si>
  <si>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</si>
  <si>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</si>
  <si>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</si>
  <si>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</si>
  <si>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</si>
  <si>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</si>
  <si>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</si>
  <si>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</si>
  <si>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</si>
  <si>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</si>
  <si>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</si>
  <si>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</si>
  <si>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</si>
  <si>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</si>
  <si>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</si>
  <si>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</si>
  <si>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</si>
  <si>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</si>
  <si>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</si>
  <si>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</si>
  <si>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</si>
  <si>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</si>
  <si>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</si>
  <si>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</si>
  <si>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</si>
  <si>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</si>
  <si>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</si>
  <si>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</si>
  <si>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</si>
  <si>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</si>
  <si>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</si>
  <si>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</si>
  <si>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</si>
  <si>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</si>
  <si>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</si>
  <si>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</si>
  <si>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</si>
  <si>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</si>
  <si>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</si>
  <si>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</si>
  <si>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</si>
  <si>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</si>
  <si>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</si>
  <si>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</si>
  <si>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</si>
  <si>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</si>
  <si>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</si>
  <si>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</si>
  <si>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</si>
  <si>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</si>
  <si>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</si>
  <si>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</si>
  <si>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</si>
  <si>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</si>
  <si>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</si>
  <si>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</si>
  <si>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</si>
  <si>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</si>
  <si>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</si>
  <si>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</si>
  <si>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</si>
  <si>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</si>
  <si>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</si>
  <si>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</si>
  <si>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</si>
  <si>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</si>
  <si>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</si>
  <si>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</si>
  <si>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</si>
  <si>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</si>
  <si>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</si>
  <si>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</si>
  <si>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</si>
  <si>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</si>
  <si>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</si>
  <si>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</si>
  <si>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</si>
  <si>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</si>
  <si>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</si>
  <si>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</si>
  <si>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</si>
  <si>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</si>
  <si>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</si>
  <si>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</si>
  <si>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</si>
  <si>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</si>
  <si>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</si>
  <si>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</si>
  <si>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</si>
  <si>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</si>
  <si>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</si>
  <si>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</si>
  <si>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</si>
  <si>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</si>
  <si>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</si>
  <si>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</si>
  <si>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</si>
  <si>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</si>
  <si>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</si>
  <si>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</si>
  <si>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</si>
  <si>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</si>
  <si>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</si>
  <si>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</si>
  <si>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</si>
  <si>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</si>
  <si>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</si>
  <si>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</si>
  <si>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</si>
  <si>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</si>
  <si>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</si>
  <si>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</si>
  <si>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</si>
  <si>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</si>
  <si>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</si>
  <si>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</si>
  <si>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</si>
  <si>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</si>
  <si>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</si>
  <si>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</si>
  <si>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</si>
  <si>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</si>
  <si>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</si>
  <si>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</si>
  <si>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</si>
  <si>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</si>
  <si>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</si>
  <si>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</si>
  <si>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</si>
  <si>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</si>
  <si>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</si>
  <si>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</si>
  <si>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</si>
  <si>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</si>
  <si>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</si>
  <si>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</si>
  <si>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</si>
  <si>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</si>
  <si>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</si>
  <si>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</si>
  <si>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</si>
  <si>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</si>
  <si>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</si>
  <si>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</si>
  <si>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</si>
  <si>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</si>
  <si>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</si>
  <si>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</si>
  <si>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</si>
  <si>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</si>
  <si>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</si>
  <si>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</si>
  <si>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</si>
  <si>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</si>
  <si>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</si>
  <si>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</si>
  <si>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</si>
  <si>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</si>
  <si>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</si>
  <si>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</si>
  <si>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</si>
  <si>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</si>
  <si>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</si>
  <si>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</si>
  <si>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</si>
  <si>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</si>
  <si>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</si>
  <si>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</si>
  <si>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</si>
  <si>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</si>
  <si>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</si>
  <si>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</si>
  <si>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</si>
  <si>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</si>
  <si>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</si>
  <si>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</si>
  <si>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</si>
  <si>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</si>
  <si>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</si>
  <si>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</si>
  <si>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</si>
  <si>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</si>
  <si>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</si>
  <si>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</si>
  <si>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</si>
  <si>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</si>
  <si>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</si>
  <si>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</si>
  <si>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</si>
  <si>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</si>
  <si>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</si>
  <si>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</si>
  <si>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</si>
  <si>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</si>
  <si>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</si>
  <si>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</si>
  <si>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</si>
  <si>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</si>
  <si>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</si>
  <si>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</si>
  <si>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</si>
  <si>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</si>
  <si>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</si>
  <si>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</si>
  <si>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</si>
  <si>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</si>
  <si>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</si>
  <si>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</si>
  <si>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</si>
  <si>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</si>
  <si>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</si>
  <si>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</si>
  <si>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</si>
  <si>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</si>
  <si>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</si>
  <si>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</si>
  <si>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</si>
  <si>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</si>
  <si>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</si>
  <si>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</si>
  <si>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</si>
  <si>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</si>
  <si>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</si>
  <si>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</si>
  <si>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</si>
  <si>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</si>
  <si>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</si>
  <si>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</si>
  <si>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</si>
  <si>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</si>
  <si>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</si>
  <si>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</si>
  <si>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</si>
  <si>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</si>
  <si>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</si>
  <si>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</si>
  <si>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</si>
  <si>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</si>
  <si>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</si>
  <si>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</si>
  <si>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</si>
  <si>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</si>
  <si>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</si>
  <si>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</si>
  <si>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</si>
  <si>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</si>
  <si>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</si>
  <si>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</si>
  <si>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</si>
  <si>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</si>
  <si>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</si>
  <si>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</si>
  <si>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</si>
  <si>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</si>
  <si>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</si>
  <si>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</si>
  <si>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</si>
  <si>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</si>
  <si>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</si>
  <si>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</si>
  <si>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</si>
  <si>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</si>
  <si>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</si>
  <si>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</si>
  <si>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</si>
  <si>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</si>
  <si>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</si>
  <si>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</si>
  <si>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</si>
  <si>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</si>
  <si>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</si>
  <si>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</si>
  <si>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</si>
  <si>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</si>
  <si>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</si>
  <si>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</si>
  <si>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</si>
  <si>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</si>
  <si>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</si>
  <si>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</si>
  <si>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</si>
  <si>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</si>
  <si>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</si>
  <si>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</si>
  <si>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</si>
  <si>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</si>
  <si>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</si>
  <si>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</si>
  <si>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</si>
  <si>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</si>
  <si>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</si>
  <si>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</si>
  <si>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</si>
  <si>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</si>
  <si>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</si>
  <si>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</si>
  <si>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</si>
  <si>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</si>
  <si>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</si>
  <si>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</si>
  <si>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</si>
  <si>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</si>
  <si>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</si>
  <si>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</si>
  <si>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</si>
  <si>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</si>
  <si>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</si>
  <si>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</si>
  <si>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</si>
  <si>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</si>
  <si>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</si>
  <si>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</si>
  <si>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</si>
  <si>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</si>
  <si>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</si>
  <si>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</si>
  <si>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</si>
  <si>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</si>
  <si>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</si>
  <si>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</si>
  <si>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</si>
  <si>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</si>
  <si>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</si>
  <si>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</si>
  <si>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</si>
  <si>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</si>
  <si>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</si>
  <si>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</si>
  <si>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</si>
  <si>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</si>
  <si>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</si>
  <si>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</si>
  <si>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</si>
  <si>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</si>
  <si>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</si>
  <si>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</si>
  <si>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</si>
  <si>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</si>
  <si>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</si>
  <si>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</si>
  <si>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</si>
  <si>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</si>
  <si>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</si>
  <si>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</si>
  <si>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</si>
  <si>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</si>
  <si>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</si>
  <si>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</si>
  <si>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</si>
  <si>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</si>
  <si>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</si>
  <si>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</si>
  <si>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</si>
  <si>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</si>
  <si>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</si>
  <si>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</si>
  <si>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</si>
  <si>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</si>
  <si>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</si>
  <si>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</si>
  <si>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</si>
  <si>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</si>
  <si>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</si>
  <si>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</si>
  <si>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</si>
  <si>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</si>
  <si>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</si>
  <si>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</si>
  <si>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</si>
  <si>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</si>
  <si>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</si>
  <si>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</si>
  <si>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</si>
  <si>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</si>
  <si>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</si>
  <si>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</si>
  <si>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</si>
  <si>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</si>
  <si>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</si>
  <si>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</si>
  <si>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</si>
  <si>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</si>
  <si>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</si>
  <si>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</si>
  <si>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</si>
  <si>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</si>
  <si>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</si>
  <si>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</si>
  <si>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</si>
  <si>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</si>
  <si>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</si>
  <si>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</si>
  <si>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</si>
  <si>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</si>
  <si>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</si>
  <si>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</si>
  <si>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</si>
  <si>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</si>
  <si>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</si>
  <si>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</si>
  <si>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</si>
  <si>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</si>
  <si>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</si>
  <si>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</si>
  <si>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</si>
  <si>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</si>
  <si>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</si>
  <si>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</si>
  <si>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</si>
  <si>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</si>
  <si>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</si>
  <si>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</si>
  <si>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</si>
  <si>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</si>
  <si>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</si>
  <si>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</si>
  <si>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</si>
  <si>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</si>
  <si>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</si>
  <si>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</si>
  <si>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</si>
  <si>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</si>
  <si>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</si>
  <si>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</si>
  <si>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</si>
  <si>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</si>
  <si>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</si>
  <si>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</si>
  <si>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</si>
  <si>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</si>
  <si>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</si>
  <si>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</si>
  <si>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</si>
  <si>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</si>
  <si>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</si>
  <si>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</si>
  <si>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</si>
  <si>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</si>
  <si>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</si>
  <si>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</si>
  <si>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</si>
  <si>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</si>
  <si>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</si>
  <si>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</si>
  <si>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</si>
  <si>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</si>
  <si>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</si>
  <si>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</si>
  <si>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</si>
  <si>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</si>
  <si>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</si>
  <si>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</si>
  <si>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</si>
  <si>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</si>
  <si>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</si>
  <si>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</si>
  <si>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</si>
  <si>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</si>
  <si>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</si>
  <si>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</si>
  <si>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</si>
  <si>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</si>
  <si>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</si>
  <si>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</si>
  <si>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</si>
  <si>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</si>
  <si>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</si>
  <si>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</si>
  <si>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</si>
  <si>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</si>
  <si>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</si>
  <si>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</si>
  <si>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</si>
  <si>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</si>
  <si>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</si>
  <si>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</si>
  <si>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</si>
  <si>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</si>
  <si>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</si>
  <si>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</si>
  <si>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</si>
  <si>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</si>
  <si>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</si>
  <si>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</si>
  <si>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</si>
  <si>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</si>
  <si>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</si>
  <si>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</si>
  <si>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</si>
  <si>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</si>
  <si>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</si>
  <si>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</si>
  <si>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</si>
  <si>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</si>
  <si>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</si>
  <si>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</si>
  <si>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</si>
  <si>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</si>
  <si>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</si>
  <si>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</si>
  <si>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</si>
  <si>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</si>
  <si>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</si>
  <si>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</si>
  <si>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</si>
  <si>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</si>
  <si>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</si>
  <si>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</si>
  <si>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</si>
  <si>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</si>
  <si>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</si>
  <si>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</si>
  <si>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</si>
  <si>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</si>
  <si>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</si>
  <si>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</si>
  <si>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</si>
  <si>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</si>
  <si>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</si>
  <si>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</si>
  <si>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</si>
  <si>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</si>
  <si>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</si>
  <si>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</si>
  <si>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</si>
  <si>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</si>
  <si>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</si>
  <si>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</si>
  <si>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</si>
  <si>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</si>
  <si>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</si>
  <si>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</si>
  <si>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</si>
  <si>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</si>
  <si>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</si>
  <si>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</si>
  <si>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</si>
  <si>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</si>
  <si>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</si>
  <si>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</si>
  <si>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</si>
  <si>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</si>
  <si>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</si>
  <si>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</si>
  <si>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</si>
  <si>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</si>
  <si>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</si>
  <si>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</si>
  <si>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</si>
  <si>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</si>
  <si>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</si>
  <si>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</si>
  <si>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</si>
  <si>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</si>
  <si>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</si>
  <si>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</si>
  <si>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</si>
  <si>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</si>
  <si>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</si>
  <si>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</si>
  <si>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</si>
  <si>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</si>
  <si>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</si>
  <si>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</si>
  <si>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</si>
  <si>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</si>
  <si>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</si>
  <si>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</si>
  <si>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</si>
  <si>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</si>
  <si>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</si>
  <si>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</si>
  <si>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</si>
  <si>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</si>
  <si>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</si>
  <si>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</si>
  <si>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</si>
  <si>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</si>
  <si>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</si>
  <si>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</si>
  <si>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</si>
  <si>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</si>
  <si>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</si>
  <si>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</si>
  <si>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</si>
  <si>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</si>
  <si>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</si>
  <si>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</si>
  <si>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</si>
  <si>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</si>
  <si>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</si>
  <si>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</si>
  <si>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</si>
  <si>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</si>
  <si>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</si>
  <si>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</si>
  <si>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</si>
  <si>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</si>
  <si>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</si>
  <si>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</si>
  <si>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</si>
  <si>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</si>
  <si>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</si>
  <si>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</si>
  <si>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</si>
  <si>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</si>
  <si>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</si>
  <si>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</si>
  <si>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</si>
  <si>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</si>
  <si>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</si>
  <si>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</si>
  <si>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</si>
  <si>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</si>
  <si>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</si>
  <si>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</si>
  <si>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</si>
  <si>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</si>
  <si>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</si>
  <si>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</si>
  <si>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</si>
  <si>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</si>
  <si>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</si>
  <si>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</si>
  <si>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</si>
  <si>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</si>
  <si>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</si>
  <si>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</si>
  <si>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</si>
  <si>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</si>
  <si>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</si>
  <si>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</si>
  <si>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</si>
  <si>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</si>
  <si>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</si>
  <si>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</si>
  <si>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</si>
  <si>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</si>
  <si>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</si>
  <si>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</si>
  <si>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</si>
  <si>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</si>
  <si>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</si>
  <si>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</si>
  <si>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</si>
  <si>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</si>
  <si>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</si>
  <si>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</si>
  <si>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</si>
  <si>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</si>
  <si>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</si>
  <si>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</si>
  <si>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</si>
  <si>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</si>
  <si>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</si>
  <si>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</si>
  <si>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</si>
  <si>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</si>
  <si>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</si>
  <si>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</si>
  <si>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</si>
  <si>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</si>
  <si>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</si>
  <si>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</si>
  <si>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</si>
  <si>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</si>
  <si>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</si>
  <si>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</si>
  <si>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</si>
  <si>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</si>
  <si>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</si>
  <si>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</si>
  <si>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</si>
  <si>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</si>
  <si>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</si>
  <si>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</si>
  <si>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</si>
  <si>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</si>
  <si>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</si>
  <si>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</si>
  <si>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</si>
  <si>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</si>
  <si>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</si>
  <si>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</si>
  <si>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</si>
  <si>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</si>
  <si>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</si>
  <si>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</si>
  <si>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</si>
  <si>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</si>
  <si>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</si>
  <si>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</si>
  <si>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</si>
  <si>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</si>
  <si>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</si>
  <si>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</si>
  <si>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</si>
  <si>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</si>
  <si>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</si>
  <si>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</si>
  <si>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</si>
  <si>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</si>
  <si>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</si>
  <si>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</si>
  <si>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</si>
  <si>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</si>
  <si>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</si>
  <si>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</si>
  <si>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</si>
  <si>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</si>
  <si>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</si>
  <si>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</si>
  <si>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</si>
  <si>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</si>
  <si>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</si>
  <si>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</si>
  <si>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</si>
  <si>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</si>
  <si>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</si>
  <si>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</si>
  <si>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</si>
  <si>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</si>
  <si>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</si>
  <si>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</si>
  <si>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</si>
  <si>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</si>
  <si>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</si>
  <si>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</si>
  <si>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</si>
  <si>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</si>
  <si>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</si>
  <si>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</si>
  <si>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</si>
  <si>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</si>
  <si>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</si>
  <si>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</si>
  <si>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</si>
  <si>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</si>
  <si>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</si>
  <si>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</si>
  <si>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</si>
  <si>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</si>
  <si>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</si>
  <si>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</si>
  <si>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</si>
  <si>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</si>
  <si>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</si>
  <si>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</si>
  <si>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</si>
  <si>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</si>
  <si>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</si>
  <si>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</si>
  <si>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</si>
  <si>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</si>
  <si>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</si>
  <si>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</si>
  <si>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</si>
  <si>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</si>
  <si>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</si>
  <si>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</si>
  <si>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</si>
  <si>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</si>
  <si>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</si>
  <si>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</si>
  <si>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</si>
  <si>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</si>
  <si>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</si>
  <si>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</si>
  <si>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</si>
  <si>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</si>
  <si>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</si>
  <si>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</si>
  <si>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</si>
  <si>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</si>
  <si>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</si>
  <si>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</si>
  <si>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</si>
  <si>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</si>
  <si>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</si>
  <si>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</si>
  <si>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</si>
  <si>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</si>
  <si>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</si>
  <si>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</si>
  <si>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</si>
  <si>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</si>
  <si>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</si>
  <si>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</si>
  <si>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</si>
  <si>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</si>
  <si>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</si>
  <si>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</si>
  <si>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</si>
  <si>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</si>
  <si>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</si>
  <si>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</si>
  <si>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</si>
  <si>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</si>
  <si>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</si>
  <si>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</si>
  <si>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</si>
  <si>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</si>
  <si>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</si>
  <si>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</si>
  <si>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</si>
  <si>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</si>
  <si>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</si>
  <si>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</si>
  <si>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</si>
  <si>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</si>
  <si>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</si>
  <si>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</si>
  <si>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</si>
  <si>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</si>
  <si>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</si>
  <si>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</si>
  <si>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</si>
  <si>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</si>
  <si>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</si>
  <si>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</si>
  <si>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</si>
  <si>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</si>
  <si>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</si>
  <si>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</si>
  <si>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</si>
  <si>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</si>
  <si>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</si>
  <si>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</si>
  <si>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</si>
  <si>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</si>
  <si>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</si>
  <si>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</si>
  <si>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</si>
  <si>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</si>
  <si>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</si>
  <si>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</si>
  <si>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</si>
  <si>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</si>
  <si>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</si>
  <si>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</si>
  <si>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</si>
  <si>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</si>
  <si>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</si>
  <si>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</si>
  <si>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</si>
  <si>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</si>
  <si>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</si>
  <si>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</si>
  <si>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</si>
  <si>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</si>
  <si>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</si>
  <si>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</si>
  <si>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</si>
  <si>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</si>
  <si>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</si>
  <si>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</si>
  <si>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</si>
  <si>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</si>
  <si>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</si>
  <si>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</si>
  <si>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</si>
  <si>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</si>
  <si>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</si>
  <si>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</si>
  <si>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</si>
  <si>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</si>
  <si>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</si>
  <si>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</si>
  <si>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</si>
  <si>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</si>
  <si>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</si>
  <si>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</si>
  <si>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</si>
  <si>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</si>
  <si>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</si>
  <si>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</si>
  <si>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</si>
  <si>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</si>
  <si>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</si>
  <si>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</si>
  <si>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</si>
  <si>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</si>
  <si>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</si>
  <si>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</si>
  <si>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</si>
  <si>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</si>
  <si>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</si>
  <si>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</si>
  <si>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</si>
  <si>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</si>
  <si>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</si>
  <si>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</si>
  <si>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</si>
  <si>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</si>
  <si>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</si>
  <si>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</si>
  <si>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</si>
  <si>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</si>
  <si>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</si>
  <si>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</si>
  <si>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</si>
  <si>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</si>
  <si>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</si>
  <si>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</si>
  <si>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</si>
  <si>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</si>
  <si>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</si>
  <si>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</si>
  <si>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</si>
  <si>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</si>
  <si>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</si>
  <si>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</si>
  <si>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</si>
  <si>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</si>
  <si>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</si>
  <si>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</si>
  <si>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</si>
  <si>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</si>
  <si>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</si>
  <si>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</si>
  <si>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</si>
  <si>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</si>
  <si>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</si>
  <si>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</si>
  <si>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</si>
  <si>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</si>
  <si>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</si>
  <si>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</si>
  <si>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</si>
  <si>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</si>
  <si>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</si>
  <si>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</si>
  <si>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</si>
  <si>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</si>
  <si>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</si>
  <si>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</si>
  <si>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</si>
  <si>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</si>
  <si>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</si>
  <si>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</si>
  <si>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</si>
  <si>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</si>
  <si>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</si>
  <si>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</si>
  <si>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</si>
  <si>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</si>
  <si>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</si>
  <si>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</si>
  <si>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</si>
  <si>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</si>
  <si>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</si>
  <si>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</si>
  <si>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</si>
  <si>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</si>
  <si>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</si>
  <si>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</si>
  <si>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</si>
  <si>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</si>
  <si>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</si>
  <si>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</si>
  <si>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</si>
  <si>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</si>
  <si>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</si>
  <si>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</si>
  <si>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</si>
  <si>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</si>
  <si>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</si>
  <si>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</si>
  <si>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</si>
  <si>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</si>
  <si>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</si>
  <si>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</si>
  <si>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</si>
  <si>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</si>
  <si>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</si>
  <si>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</si>
  <si>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</si>
  <si>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</si>
  <si>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</si>
  <si>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</si>
  <si>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</si>
  <si>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</si>
  <si>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</si>
  <si>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</si>
  <si>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</si>
  <si>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</si>
  <si>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</si>
  <si>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</si>
  <si>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</si>
  <si>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</si>
  <si>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</si>
  <si>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</si>
  <si>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</si>
  <si>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</si>
  <si>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</si>
  <si>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</si>
  <si>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</si>
  <si>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</si>
  <si>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</si>
  <si>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</si>
  <si>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</si>
  <si>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</si>
  <si>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</si>
  <si>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</si>
  <si>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</si>
  <si>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</si>
  <si>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</si>
  <si>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</si>
  <si>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</si>
  <si>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</si>
  <si>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</si>
  <si>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</si>
  <si>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</si>
  <si>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</si>
  <si>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</si>
  <si>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</si>
  <si>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</si>
  <si>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</si>
  <si>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</si>
  <si>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</si>
  <si>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</si>
  <si>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</si>
  <si>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</si>
  <si>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</si>
  <si>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</si>
  <si>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</si>
  <si>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</si>
  <si>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</si>
  <si>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</si>
  <si>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</si>
  <si>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</si>
  <si>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</si>
  <si>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</si>
  <si>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</si>
  <si>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</si>
  <si>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</si>
  <si>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</si>
  <si>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</si>
  <si>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</si>
  <si>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</si>
  <si>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</si>
  <si>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</si>
  <si>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</si>
  <si>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</si>
  <si>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</si>
  <si>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</si>
  <si>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</si>
  <si>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</si>
  <si>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</si>
  <si>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</si>
  <si>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</si>
  <si>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</si>
  <si>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</si>
  <si>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</si>
  <si>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</si>
  <si>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</si>
  <si>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</si>
  <si>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</si>
  <si>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</si>
  <si>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</si>
  <si>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</si>
  <si>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</si>
  <si>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</si>
  <si>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</si>
  <si>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</si>
  <si>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</si>
  <si>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</si>
  <si>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</si>
  <si>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</si>
  <si>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</si>
  <si>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</si>
  <si>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</si>
  <si>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</si>
  <si>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</si>
  <si>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</si>
  <si>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</si>
  <si>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</si>
  <si>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</si>
  <si>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</si>
  <si>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</si>
  <si>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</si>
  <si>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</si>
  <si>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</si>
  <si>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</si>
  <si>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</si>
  <si>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</si>
  <si>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</si>
  <si>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</si>
  <si>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</si>
  <si>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</si>
  <si>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</si>
  <si>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</si>
  <si>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</si>
  <si>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</si>
  <si>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</si>
  <si>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</si>
  <si>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</si>
  <si>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</si>
  <si>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</si>
  <si>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</si>
  <si>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</si>
  <si>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</si>
  <si>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</si>
  <si>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</si>
  <si>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</si>
  <si>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</si>
  <si>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</si>
  <si>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</si>
  <si>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</si>
  <si>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</si>
  <si>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</si>
  <si>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</si>
  <si>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</si>
  <si>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</si>
  <si>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</si>
  <si>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</si>
  <si>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</si>
  <si>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</si>
  <si>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</si>
  <si>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</si>
  <si>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</si>
  <si>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</si>
  <si>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</si>
  <si>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</si>
  <si>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</si>
  <si>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</si>
  <si>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</si>
  <si>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</si>
  <si>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</si>
  <si>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</si>
  <si>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</si>
  <si>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</si>
  <si>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</si>
  <si>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</si>
  <si>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</si>
  <si>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</si>
  <si>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</si>
  <si>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</si>
  <si>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</si>
  <si>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</si>
  <si>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</si>
  <si>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</si>
  <si>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</si>
  <si>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</si>
  <si>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</si>
  <si>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</si>
  <si>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</si>
  <si>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</si>
  <si>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</si>
  <si>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</si>
  <si>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</si>
  <si>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</si>
  <si>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</si>
  <si>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</si>
  <si>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</si>
  <si>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</si>
  <si>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</si>
  <si>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</si>
  <si>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</si>
  <si>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</si>
  <si>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</si>
  <si>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</si>
  <si>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</si>
  <si>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</si>
  <si>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</si>
  <si>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</si>
  <si>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</si>
  <si>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</si>
  <si>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</si>
  <si>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</si>
  <si>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</si>
  <si>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</si>
  <si>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</si>
  <si>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</si>
  <si>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</si>
  <si>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</si>
  <si>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</si>
  <si>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</si>
  <si>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</si>
  <si>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</si>
  <si>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</si>
  <si>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</si>
  <si>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</si>
  <si>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</si>
  <si>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</si>
  <si>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</si>
  <si>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</si>
  <si>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</si>
  <si>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</si>
  <si>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</si>
  <si>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</si>
  <si>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</si>
  <si>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</si>
  <si>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</si>
  <si>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</si>
  <si>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</si>
  <si>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</si>
  <si>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</si>
  <si>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</si>
  <si>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</si>
  <si>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</si>
  <si>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</si>
  <si>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</si>
  <si>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</si>
  <si>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</si>
  <si>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</si>
  <si>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</si>
  <si>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</si>
  <si>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</si>
  <si>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</si>
  <si>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</si>
  <si>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</si>
  <si>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</si>
  <si>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</si>
  <si>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</si>
  <si>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</si>
  <si>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</si>
  <si>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</si>
  <si>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</si>
  <si>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</si>
  <si>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</si>
  <si>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</si>
  <si>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</si>
  <si>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</si>
  <si>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</si>
  <si>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</si>
  <si>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</si>
  <si>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</si>
  <si>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</si>
  <si>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</si>
  <si>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</si>
  <si>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</si>
  <si>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</si>
  <si>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</si>
  <si>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</si>
  <si>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</si>
  <si>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</si>
  <si>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</si>
  <si>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</si>
  <si>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</si>
  <si>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</si>
  <si>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</si>
  <si>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</si>
  <si>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</si>
  <si>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</si>
  <si>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</si>
  <si>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</si>
  <si>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</si>
  <si>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</si>
  <si>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</si>
  <si>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</si>
  <si>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</si>
  <si>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</si>
  <si>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</si>
  <si>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</si>
  <si>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</si>
  <si>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</si>
  <si>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</si>
  <si>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</si>
  <si>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</si>
  <si>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</si>
  <si>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</si>
  <si>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</si>
  <si>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</si>
  <si>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</si>
  <si>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</si>
  <si>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</si>
  <si>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</si>
  <si>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</si>
  <si>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</si>
  <si>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</si>
  <si>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</si>
  <si>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</si>
  <si>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</si>
  <si>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</si>
  <si>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</si>
  <si>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</si>
  <si>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</si>
  <si>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</si>
  <si>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</si>
  <si>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</si>
  <si>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</si>
  <si>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</si>
  <si>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</si>
  <si>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</si>
  <si>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</si>
  <si>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</si>
  <si>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</si>
  <si>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</si>
  <si>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</si>
  <si>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</si>
  <si>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</si>
  <si>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</si>
  <si>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</si>
  <si>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</si>
  <si>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</si>
  <si>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</si>
  <si>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</si>
  <si>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</si>
  <si>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</si>
  <si>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</si>
  <si>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</si>
  <si>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</si>
  <si>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</si>
  <si>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</si>
  <si>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</si>
  <si>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</si>
  <si>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</si>
  <si>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</si>
  <si>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</si>
  <si>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</si>
  <si>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</si>
  <si>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</si>
  <si>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</si>
  <si>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</si>
  <si>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</si>
  <si>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</si>
  <si>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</si>
  <si>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</si>
  <si>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</si>
  <si>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</si>
  <si>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</si>
  <si>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</si>
  <si>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</si>
  <si>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</si>
  <si>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</si>
  <si>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</si>
  <si>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</si>
  <si>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</si>
  <si>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</si>
  <si>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</si>
  <si>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</si>
  <si>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</si>
  <si>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</si>
  <si>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</si>
  <si>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</si>
  <si>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</si>
  <si>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</si>
  <si>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</si>
  <si>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</si>
  <si>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</si>
  <si>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</si>
  <si>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</si>
  <si>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</si>
  <si>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</si>
  <si>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</si>
  <si>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</si>
  <si>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</si>
  <si>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</si>
  <si>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</si>
  <si>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</si>
  <si>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</si>
  <si>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</si>
  <si>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</si>
  <si>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</si>
  <si>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</si>
  <si>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</si>
  <si>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</si>
  <si>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</si>
  <si>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</si>
  <si>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</si>
  <si>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</si>
  <si>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</si>
  <si>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</si>
  <si>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</si>
  <si>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</si>
  <si>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</si>
  <si>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</si>
  <si>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</si>
  <si>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</si>
  <si>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</si>
  <si>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</si>
  <si>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</si>
  <si>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</si>
  <si>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</si>
  <si>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</si>
  <si>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</si>
  <si>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</si>
  <si>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</si>
  <si>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</si>
  <si>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</si>
  <si>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</si>
  <si>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</si>
  <si>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</si>
  <si>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</si>
  <si>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</si>
  <si>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</si>
  <si>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</si>
  <si>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</si>
  <si>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</si>
  <si>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</si>
  <si>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</si>
  <si>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</si>
  <si>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</si>
  <si>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</si>
  <si>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</si>
  <si>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</si>
  <si>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</si>
  <si>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</si>
  <si>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</si>
  <si>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</si>
  <si>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</si>
  <si>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</si>
  <si>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</si>
  <si>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</si>
  <si>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</si>
  <si>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</si>
  <si>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</si>
  <si>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</si>
  <si>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</si>
  <si>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</si>
  <si>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</si>
  <si>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</si>
  <si>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</si>
  <si>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</si>
  <si>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</si>
  <si>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</si>
  <si>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</si>
  <si>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</si>
  <si>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</si>
  <si>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</si>
  <si>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</si>
  <si>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</si>
  <si>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</si>
  <si>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</si>
  <si>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</si>
  <si>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</si>
  <si>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</si>
  <si>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</si>
  <si>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</si>
  <si>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</si>
  <si>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</si>
  <si>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</si>
  <si>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</si>
  <si>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</si>
  <si>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</si>
  <si>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</si>
  <si>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</si>
  <si>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</si>
  <si>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</si>
  <si>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</si>
  <si>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</si>
  <si>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</si>
  <si>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</si>
  <si>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</si>
  <si>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</si>
  <si>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</si>
  <si>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</si>
  <si>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</si>
  <si>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</si>
  <si>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</si>
  <si>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</si>
  <si>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</si>
  <si>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</si>
  <si>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</si>
  <si>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</si>
  <si>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</si>
  <si>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</si>
  <si>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</si>
  <si>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</si>
  <si>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</si>
  <si>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</si>
  <si>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</si>
  <si>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</si>
  <si>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</si>
  <si>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</si>
  <si>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</si>
  <si>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</si>
  <si>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</si>
  <si>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</si>
  <si>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</si>
  <si>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</si>
  <si>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</si>
  <si>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</si>
  <si>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</si>
  <si>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</si>
  <si>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</si>
  <si>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</si>
  <si>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</si>
  <si>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</si>
  <si>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</si>
  <si>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</si>
  <si>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</si>
  <si>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</si>
  <si>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</si>
  <si>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</si>
  <si>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</si>
  <si>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</si>
  <si>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</si>
  <si>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</si>
  <si>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</si>
  <si>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</si>
  <si>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</si>
  <si>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</si>
  <si>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</si>
  <si>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</si>
  <si>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</si>
  <si>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</si>
  <si>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</si>
  <si>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</si>
  <si>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</si>
  <si>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</si>
  <si>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</si>
  <si>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</si>
  <si>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</si>
  <si>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</si>
  <si>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</si>
  <si>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</si>
  <si>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</si>
  <si>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</si>
  <si>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</si>
  <si>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</si>
  <si>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</si>
  <si>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</si>
  <si>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</si>
  <si>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</si>
  <si>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</si>
  <si>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</si>
  <si>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</si>
  <si>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</si>
  <si>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</si>
  <si>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</si>
  <si>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</si>
  <si>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</si>
  <si>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</si>
  <si>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</si>
  <si>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</si>
  <si>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</si>
  <si>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</si>
  <si>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</si>
  <si>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</si>
  <si>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</si>
  <si>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</si>
  <si>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</si>
  <si>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</si>
  <si>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</si>
  <si>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</si>
  <si>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</si>
  <si>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</si>
  <si>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</si>
  <si>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</si>
  <si>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</si>
  <si>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</si>
  <si>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</si>
  <si>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</si>
  <si>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</si>
  <si>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</si>
  <si>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</si>
  <si>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</si>
  <si>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</si>
  <si>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</si>
  <si>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</si>
  <si>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</si>
  <si>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</si>
  <si>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</si>
  <si>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</si>
  <si>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</si>
  <si>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</si>
  <si>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</si>
  <si>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</si>
  <si>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</si>
  <si>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</si>
  <si>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</si>
  <si>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</si>
  <si>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</si>
  <si>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</si>
  <si>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</si>
  <si>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</si>
  <si>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</si>
  <si>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</si>
  <si>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</si>
  <si>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</si>
  <si>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</si>
  <si>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</si>
  <si>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</si>
  <si>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</si>
  <si>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</si>
  <si>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</si>
  <si>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</si>
  <si>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</si>
  <si>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</si>
  <si>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</si>
  <si>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</si>
  <si>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</si>
  <si>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</si>
  <si>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</si>
  <si>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</si>
  <si>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</si>
  <si>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</si>
  <si>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</si>
  <si>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</si>
  <si>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</si>
  <si>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</si>
  <si>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</si>
  <si>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</si>
  <si>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</si>
  <si>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</si>
  <si>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</si>
  <si>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</si>
  <si>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</si>
  <si>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</si>
  <si>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</si>
  <si>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</si>
  <si>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</si>
  <si>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</si>
  <si>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</si>
  <si>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</si>
  <si>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</si>
  <si>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</si>
  <si>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</si>
  <si>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</si>
  <si>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</si>
  <si>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</si>
  <si>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</si>
  <si>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</si>
  <si>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</si>
  <si>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</si>
  <si>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</si>
  <si>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</si>
  <si>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</si>
  <si>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</si>
  <si>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</si>
  <si>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</si>
  <si>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</si>
  <si>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</si>
  <si>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</si>
  <si>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</si>
  <si>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</si>
  <si>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</si>
  <si>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</si>
  <si>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</si>
  <si>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</si>
  <si>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</si>
  <si>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</si>
  <si>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</si>
  <si>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</si>
  <si>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</si>
  <si>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</si>
  <si>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</si>
  <si>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</si>
  <si>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</si>
  <si>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</si>
  <si>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</si>
  <si>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</si>
  <si>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</si>
  <si>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</si>
  <si>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</si>
  <si>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</si>
  <si>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</si>
  <si>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</si>
  <si>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</si>
  <si>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</si>
  <si>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</si>
  <si>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</si>
  <si>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</si>
  <si>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</si>
  <si>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</si>
  <si>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</si>
  <si>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</si>
  <si>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</si>
  <si>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</si>
  <si>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</si>
  <si>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</si>
  <si>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</si>
  <si>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</si>
  <si>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</si>
  <si>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</si>
  <si>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</si>
  <si>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</si>
  <si>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</si>
  <si>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</si>
  <si>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</si>
  <si>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</si>
  <si>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</si>
  <si>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</si>
  <si>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</si>
  <si>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</si>
  <si>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</si>
  <si>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</si>
  <si>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</si>
  <si>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</si>
  <si>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</si>
  <si>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</si>
  <si>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</si>
  <si>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</si>
  <si>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</si>
  <si>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</si>
  <si>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</si>
  <si>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</si>
  <si>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</si>
  <si>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</si>
  <si>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</si>
  <si>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</si>
  <si>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</si>
  <si>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</si>
  <si>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</si>
  <si>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</si>
  <si>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</si>
  <si>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</si>
  <si>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</si>
  <si>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</si>
  <si>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</si>
  <si>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</si>
  <si>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</si>
  <si>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</si>
  <si>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</si>
  <si>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</si>
  <si>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</si>
  <si>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</si>
  <si>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</si>
  <si>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</si>
  <si>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</si>
  <si>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</si>
  <si>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</si>
  <si>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</si>
  <si>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</si>
  <si>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</si>
  <si>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</si>
  <si>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</si>
  <si>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</si>
  <si>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</si>
  <si>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</si>
  <si>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</si>
  <si>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</si>
  <si>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</si>
  <si>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</si>
  <si>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</si>
  <si>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</si>
  <si>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</si>
  <si>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</si>
  <si>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</si>
  <si>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</si>
  <si>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</si>
  <si>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</si>
  <si>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</si>
  <si>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</si>
  <si>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</si>
  <si>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</si>
  <si>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</si>
  <si>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</si>
  <si>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</si>
  <si>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</si>
  <si>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</si>
  <si>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</si>
  <si>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</si>
  <si>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</si>
  <si>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</si>
  <si>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</si>
  <si>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</si>
  <si>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</si>
  <si>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</si>
  <si>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</si>
  <si>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</si>
  <si>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</si>
  <si>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</si>
  <si>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</si>
  <si>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</si>
  <si>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</si>
  <si>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</si>
  <si>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</si>
  <si>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</si>
  <si>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</si>
  <si>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</si>
  <si>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</si>
  <si>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</si>
  <si>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</si>
  <si>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</si>
  <si>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</si>
  <si>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</si>
  <si>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</si>
  <si>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</si>
  <si>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</si>
  <si>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</si>
  <si>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</si>
  <si>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</si>
  <si>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</si>
  <si>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</si>
  <si>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</si>
  <si>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</si>
  <si>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</si>
  <si>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</si>
  <si>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</si>
  <si>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</si>
  <si>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</si>
  <si>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</si>
  <si>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</si>
  <si>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</si>
  <si>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</si>
  <si>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</si>
  <si>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</si>
  <si>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</si>
  <si>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</si>
  <si>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</si>
  <si>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</si>
  <si>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</si>
  <si>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</si>
  <si>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</si>
  <si>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</si>
  <si>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</si>
  <si>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</si>
  <si>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</si>
  <si>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</si>
  <si>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</si>
  <si>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</si>
  <si>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</si>
  <si>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</si>
  <si>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</si>
  <si>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</si>
  <si>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</si>
  <si>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</si>
  <si>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</si>
  <si>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</si>
  <si>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</si>
  <si>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</si>
  <si>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</si>
  <si>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</si>
  <si>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</si>
  <si>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</si>
  <si>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</si>
  <si>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</si>
  <si>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</si>
  <si>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</si>
  <si>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</si>
  <si>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</si>
  <si>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</si>
  <si>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</si>
  <si>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</si>
  <si>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</si>
  <si>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</si>
  <si>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</si>
  <si>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</si>
  <si>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</si>
  <si>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</si>
  <si>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</si>
  <si>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</si>
  <si>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</si>
  <si>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</si>
  <si>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</si>
  <si>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</si>
  <si>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</si>
  <si>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</si>
  <si>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</si>
  <si>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</si>
  <si>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</si>
  <si>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</si>
  <si>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</si>
  <si>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</si>
  <si>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</si>
  <si>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</si>
  <si>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</si>
  <si>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</si>
  <si>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</si>
  <si>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</si>
  <si>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</si>
  <si>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</si>
  <si>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</si>
  <si>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</si>
  <si>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</si>
  <si>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</si>
  <si>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</si>
  <si>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</si>
  <si>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</si>
  <si>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</si>
  <si>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</si>
  <si>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</si>
  <si>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</si>
  <si>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</si>
  <si>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</si>
  <si>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</si>
  <si>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</si>
  <si>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</si>
  <si>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</si>
  <si>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</si>
  <si>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</si>
  <si>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</si>
  <si>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</si>
  <si>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</si>
  <si>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</si>
  <si>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</si>
  <si>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</si>
  <si>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</si>
  <si>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</si>
  <si>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</si>
  <si>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</si>
  <si>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</si>
  <si>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</si>
  <si>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</si>
  <si>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</si>
  <si>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</si>
  <si>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</si>
  <si>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</si>
  <si>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</si>
  <si>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</si>
  <si>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</si>
  <si>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</si>
  <si>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</si>
  <si>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</si>
  <si>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</si>
  <si>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</si>
  <si>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</si>
  <si>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</si>
  <si>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</si>
  <si>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</si>
  <si>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</si>
  <si>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</si>
  <si>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</si>
  <si>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</si>
  <si>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</si>
  <si>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</si>
  <si>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</si>
  <si>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</si>
  <si>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</si>
  <si>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</si>
  <si>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</si>
  <si>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</si>
  <si>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</si>
  <si>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</si>
  <si>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</si>
  <si>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</si>
  <si>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</si>
  <si>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</si>
  <si>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</si>
  <si>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</si>
  <si>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</si>
  <si>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</si>
  <si>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</si>
  <si>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</si>
  <si>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</si>
  <si>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</si>
  <si>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</si>
  <si>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</si>
  <si>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</si>
  <si>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</si>
  <si>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</si>
  <si>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</si>
  <si>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</si>
  <si>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</si>
  <si>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</si>
  <si>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</si>
  <si>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</si>
  <si>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</si>
  <si>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</si>
  <si>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</si>
  <si>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</si>
  <si>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</si>
  <si>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</si>
  <si>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</si>
  <si>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</si>
  <si>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</si>
  <si>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</si>
  <si>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</si>
  <si>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</si>
  <si>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</si>
  <si>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</si>
  <si>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</si>
  <si>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</si>
  <si>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</si>
  <si>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</si>
  <si>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</si>
  <si>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</si>
  <si>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</si>
  <si>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</si>
  <si>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</si>
  <si>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</si>
  <si>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</si>
  <si>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</si>
  <si>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</si>
  <si>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</si>
  <si>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</si>
  <si>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</si>
  <si>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</si>
  <si>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</si>
  <si>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</si>
  <si>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</si>
  <si>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</si>
  <si>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</si>
  <si>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</si>
  <si>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</si>
  <si>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</si>
  <si>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</si>
  <si>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</si>
  <si>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</si>
  <si>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</si>
  <si>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</si>
  <si>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</si>
  <si>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</si>
  <si>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</si>
  <si>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</si>
  <si>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</si>
  <si>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</si>
  <si>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</si>
  <si>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</si>
  <si>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</si>
  <si>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</si>
  <si>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</si>
  <si>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</si>
  <si>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</si>
  <si>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</si>
  <si>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</si>
  <si>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</si>
  <si>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</si>
  <si>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</si>
  <si>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</si>
  <si>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</si>
  <si>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</si>
  <si>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</si>
  <si>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</si>
  <si>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</si>
  <si>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</si>
  <si>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</si>
  <si>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</si>
  <si>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</si>
  <si>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</si>
  <si>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</si>
  <si>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</si>
  <si>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</si>
  <si>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</si>
  <si>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</si>
  <si>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</si>
  <si>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</si>
  <si>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</si>
  <si>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</si>
  <si>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</si>
  <si>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</si>
  <si>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</si>
  <si>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</si>
  <si>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</si>
  <si>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</si>
  <si>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</si>
  <si>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</si>
  <si>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</si>
  <si>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</si>
  <si>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</si>
  <si>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</si>
  <si>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</si>
  <si>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</si>
  <si>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</si>
  <si>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</si>
  <si>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</si>
  <si>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</si>
  <si>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</si>
  <si>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</si>
  <si>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</si>
  <si>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</si>
  <si>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</si>
  <si>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</si>
  <si>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</si>
  <si>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</si>
  <si>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</si>
  <si>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</si>
  <si>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</si>
  <si>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</si>
  <si>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</si>
  <si>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</si>
  <si>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</si>
  <si>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</si>
  <si>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</si>
  <si>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</si>
  <si>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</si>
  <si>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</si>
  <si>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</si>
  <si>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</si>
  <si>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</si>
  <si>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</si>
  <si>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</si>
  <si>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</si>
  <si>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</si>
  <si>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</si>
  <si>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</si>
  <si>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</si>
  <si>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</si>
  <si>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</si>
  <si>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</si>
  <si>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</si>
  <si>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</si>
  <si>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</si>
  <si>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</si>
  <si>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</si>
  <si>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</si>
  <si>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</si>
  <si>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</si>
  <si>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</si>
  <si>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</si>
  <si>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</si>
  <si>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</si>
  <si>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</si>
  <si>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</si>
  <si>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</si>
  <si>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</si>
  <si>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</si>
  <si>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</si>
  <si>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</si>
  <si>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</si>
  <si>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</si>
  <si>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</si>
  <si>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</si>
  <si>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</si>
  <si>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</si>
  <si>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</si>
  <si>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</si>
  <si>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</si>
  <si>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</si>
  <si>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</si>
  <si>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</si>
  <si>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</si>
  <si>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</si>
  <si>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</si>
  <si>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</si>
  <si>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</si>
  <si>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</si>
  <si>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</si>
  <si>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</si>
  <si>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</si>
  <si>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</si>
  <si>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</si>
  <si>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</si>
  <si>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</si>
  <si>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</si>
  <si>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</si>
  <si>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</si>
  <si>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</si>
  <si>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</si>
  <si>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</si>
  <si>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</si>
  <si>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</si>
  <si>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</si>
  <si>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</si>
  <si>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</si>
  <si>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</si>
  <si>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</si>
  <si>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</si>
  <si>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</si>
  <si>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</si>
  <si>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</si>
  <si>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</si>
  <si>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</si>
  <si>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</si>
  <si>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</si>
  <si>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</si>
  <si>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</si>
  <si>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</si>
  <si>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</si>
  <si>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</si>
  <si>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</si>
  <si>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</si>
  <si>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</si>
  <si>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</si>
  <si>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</si>
  <si>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</si>
  <si>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</si>
  <si>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</si>
  <si>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</si>
  <si>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</si>
  <si>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</si>
  <si>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</si>
  <si>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</si>
  <si>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</si>
  <si>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</si>
  <si>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</si>
  <si>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</si>
  <si>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</si>
  <si>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</si>
  <si>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</si>
  <si>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</si>
  <si>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</si>
  <si>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</si>
  <si>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</si>
  <si>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</si>
  <si>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</si>
  <si>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</si>
  <si>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</si>
  <si>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</si>
  <si>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</si>
  <si>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</si>
  <si>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</si>
  <si>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</si>
  <si>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</si>
  <si>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</si>
  <si>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</si>
  <si>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</si>
  <si>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</si>
  <si>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</si>
  <si>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</si>
  <si>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</si>
  <si>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</si>
  <si>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</si>
  <si>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</si>
  <si>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</si>
  <si>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</si>
  <si>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</si>
  <si>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</si>
  <si>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</si>
  <si>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</si>
  <si>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</si>
  <si>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</si>
  <si>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</si>
  <si>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</si>
  <si>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</si>
  <si>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</si>
  <si>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</si>
  <si>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</si>
  <si>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</si>
  <si>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</si>
  <si>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</si>
  <si>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</si>
  <si>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</si>
  <si>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</si>
  <si>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</si>
  <si>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</si>
  <si>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</si>
  <si>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</si>
  <si>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</si>
  <si>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</si>
  <si>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</si>
  <si>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</si>
  <si>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</si>
  <si>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</si>
  <si>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</si>
  <si>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</si>
  <si>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</si>
  <si>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</si>
  <si>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</si>
  <si>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</si>
  <si>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</si>
  <si>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</si>
  <si>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</si>
  <si>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</si>
  <si>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</si>
  <si>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</si>
  <si>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</si>
  <si>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</si>
  <si>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</si>
  <si>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</si>
  <si>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</si>
  <si>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</si>
  <si>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</si>
  <si>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</si>
  <si>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</si>
  <si>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</si>
  <si>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</si>
  <si>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</si>
  <si>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</si>
  <si>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</si>
  <si>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</si>
  <si>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</si>
  <si>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</si>
  <si>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</si>
  <si>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</si>
  <si>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</si>
  <si>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</si>
  <si>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</si>
  <si>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</si>
  <si>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</si>
  <si>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</si>
  <si>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</si>
  <si>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</si>
  <si>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</si>
  <si>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</si>
  <si>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</si>
  <si>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</si>
  <si>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</si>
  <si>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</si>
  <si>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</si>
  <si>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</si>
  <si>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</si>
  <si>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</si>
  <si>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</si>
  <si>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</si>
  <si>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</si>
  <si>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</si>
  <si>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</si>
  <si>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</si>
  <si>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</si>
  <si>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</si>
  <si>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</si>
  <si>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</si>
  <si>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</si>
  <si>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</si>
  <si>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</si>
  <si>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</si>
  <si>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</si>
  <si>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</si>
  <si>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</si>
  <si>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</si>
  <si>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</si>
  <si>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</si>
  <si>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</si>
  <si>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</si>
  <si>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</si>
  <si>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</si>
  <si>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</si>
  <si>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</si>
  <si>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</si>
  <si>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</si>
  <si>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</si>
  <si>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</si>
  <si>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</si>
  <si>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</si>
  <si>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</si>
  <si>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</si>
  <si>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</si>
  <si>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</si>
  <si>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</si>
  <si>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</si>
  <si>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</si>
  <si>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</si>
  <si>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</si>
  <si>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</si>
  <si>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</si>
  <si>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</si>
  <si>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</si>
  <si>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</si>
  <si>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</si>
  <si>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</si>
  <si>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</si>
  <si>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</si>
  <si>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</si>
  <si>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</si>
  <si>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</si>
  <si>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</si>
  <si>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</si>
  <si>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</si>
  <si>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</si>
  <si>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</si>
  <si>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</si>
  <si>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</si>
  <si>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</si>
  <si>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</si>
  <si>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</si>
  <si>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</si>
  <si>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</si>
  <si>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</si>
  <si>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</si>
  <si>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</si>
  <si>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</si>
  <si>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</si>
  <si>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</si>
  <si>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</si>
  <si>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</si>
  <si>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</si>
  <si>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</si>
  <si>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</si>
  <si>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</si>
  <si>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</si>
  <si>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</si>
  <si>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</si>
  <si>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</si>
  <si>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</si>
  <si>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</si>
  <si>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</si>
  <si>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</si>
  <si>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</si>
  <si>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</si>
  <si>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</si>
  <si>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</si>
  <si>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</si>
  <si>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</si>
  <si>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</si>
  <si>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</si>
  <si>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</si>
  <si>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</si>
  <si>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</si>
  <si>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</si>
  <si>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</si>
  <si>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</si>
  <si>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</si>
  <si>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</si>
  <si>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</si>
  <si>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</si>
  <si>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</si>
  <si>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</si>
  <si>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</si>
  <si>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</si>
  <si>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</si>
  <si>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</si>
  <si>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</si>
  <si>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</si>
  <si>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</si>
  <si>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</si>
  <si>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</si>
  <si>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</si>
  <si>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</si>
  <si>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</si>
  <si>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</si>
  <si>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</si>
  <si>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</si>
  <si>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</si>
  <si>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</si>
  <si>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</si>
  <si>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</si>
  <si>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</si>
  <si>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</si>
  <si>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</si>
  <si>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</si>
  <si>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</si>
  <si>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</si>
  <si>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</si>
  <si>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</si>
  <si>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</si>
  <si>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</si>
  <si>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</si>
  <si>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</si>
  <si>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</si>
  <si>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</si>
  <si>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</si>
  <si>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</si>
  <si>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</si>
  <si>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</si>
  <si>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</si>
  <si>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</si>
  <si>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</si>
  <si>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</si>
  <si>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</si>
  <si>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</si>
  <si>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</si>
  <si>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</si>
  <si>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</si>
  <si>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</si>
  <si>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</si>
  <si>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</si>
  <si>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</si>
  <si>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</si>
  <si>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</si>
  <si>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</si>
  <si>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</si>
  <si>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</si>
  <si>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</si>
  <si>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</si>
  <si>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</si>
  <si>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</si>
  <si>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</si>
  <si>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</si>
  <si>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</si>
  <si>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</si>
  <si>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</si>
  <si>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</si>
  <si>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</si>
  <si>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</si>
  <si>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</si>
  <si>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</si>
  <si>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</si>
  <si>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</si>
  <si>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</si>
  <si>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</si>
  <si>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</si>
  <si>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</si>
  <si>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</si>
  <si>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</si>
  <si>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</si>
  <si>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</si>
  <si>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</si>
  <si>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</si>
  <si>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</si>
  <si>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</si>
  <si>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</si>
  <si>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</si>
  <si>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</si>
  <si>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</si>
  <si>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</si>
  <si>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</si>
  <si>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</si>
  <si>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</si>
  <si>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</si>
  <si>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</si>
  <si>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</si>
  <si>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</si>
  <si>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</si>
  <si>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</si>
  <si>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</si>
  <si>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</si>
  <si>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</si>
  <si>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</si>
  <si>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</si>
  <si>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</si>
  <si>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</si>
  <si>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</si>
  <si>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</si>
  <si>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</si>
  <si>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</si>
  <si>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</si>
  <si>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</si>
  <si>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</si>
  <si>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</si>
  <si>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</si>
  <si>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</si>
  <si>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</si>
  <si>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</si>
  <si>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</si>
  <si>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</si>
  <si>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</si>
  <si>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</si>
  <si>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</si>
  <si>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</si>
  <si>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</si>
  <si>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</si>
  <si>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</si>
  <si>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</si>
  <si>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</si>
  <si>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</si>
  <si>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</si>
  <si>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</si>
  <si>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</si>
  <si>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</si>
  <si>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</si>
  <si>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</si>
  <si>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</si>
  <si>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</si>
  <si>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</si>
  <si>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</si>
  <si>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</si>
  <si>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</si>
  <si>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</si>
  <si>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</si>
  <si>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</si>
  <si>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</si>
  <si>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</si>
  <si>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</si>
  <si>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</si>
  <si>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</si>
  <si>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</si>
  <si>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</si>
  <si>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</si>
  <si>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</si>
  <si>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</si>
  <si>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</si>
  <si>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</si>
  <si>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</si>
  <si>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</si>
  <si>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</si>
  <si>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</si>
  <si>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</si>
  <si>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</si>
  <si>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</si>
  <si>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</si>
  <si>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</si>
  <si>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</si>
  <si>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</si>
  <si>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</si>
  <si>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</si>
  <si>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</si>
  <si>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</si>
  <si>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</si>
  <si>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</si>
  <si>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</si>
  <si>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</si>
  <si>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</si>
  <si>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</si>
  <si>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</si>
  <si>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</si>
  <si>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</si>
  <si>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</si>
  <si>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</si>
  <si>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</si>
  <si>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</si>
  <si>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</si>
  <si>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</si>
  <si>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</si>
  <si>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</si>
  <si>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</si>
  <si>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</si>
  <si>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</si>
  <si>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</si>
  <si>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</si>
  <si>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</si>
  <si>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</si>
  <si>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</si>
  <si>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</si>
  <si>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</si>
  <si>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</si>
  <si>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</si>
  <si>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</si>
  <si>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</si>
  <si>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</si>
  <si>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</si>
  <si>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</si>
  <si>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</si>
  <si>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</si>
  <si>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</si>
  <si>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</si>
  <si>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</si>
  <si>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</si>
  <si>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</si>
  <si>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</si>
  <si>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</si>
  <si>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</si>
  <si>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</si>
  <si>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</si>
  <si>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</si>
  <si>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</si>
  <si>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</si>
  <si>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</si>
  <si>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</si>
  <si>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</si>
  <si>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</si>
  <si>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</si>
  <si>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</si>
  <si>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</si>
  <si>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</si>
  <si>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</si>
  <si>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</si>
  <si>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</si>
  <si>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</si>
  <si>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</si>
  <si>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</si>
  <si>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</si>
  <si>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</si>
  <si>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</si>
  <si>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</si>
  <si>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</si>
  <si>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</si>
  <si>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</si>
  <si>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</si>
  <si>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</si>
  <si>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</si>
  <si>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</si>
  <si>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</si>
  <si>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</si>
  <si>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</si>
  <si>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</si>
  <si>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</si>
  <si>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</si>
  <si>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</si>
  <si>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</si>
  <si>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</si>
  <si>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</si>
  <si>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</si>
  <si>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</si>
  <si>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</si>
  <si>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</si>
  <si>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</si>
  <si>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</si>
  <si>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</si>
  <si>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</si>
  <si>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</si>
  <si>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</si>
  <si>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</si>
  <si>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</si>
  <si>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</si>
  <si>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</si>
  <si>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</si>
  <si>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</si>
  <si>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</si>
  <si>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</si>
  <si>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</si>
  <si>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</si>
  <si>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</si>
  <si>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</si>
  <si>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</si>
  <si>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</si>
  <si>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</si>
  <si>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</si>
  <si>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</si>
  <si>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</si>
  <si>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</si>
  <si>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</si>
  <si>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</si>
  <si>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</si>
  <si>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</si>
  <si>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</si>
  <si>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</si>
  <si>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</si>
  <si>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</si>
  <si>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</si>
  <si>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</si>
  <si>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</si>
  <si>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</si>
  <si>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</si>
  <si>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</si>
  <si>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</si>
  <si>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</si>
  <si>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</si>
  <si>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</si>
  <si>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</si>
  <si>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</si>
  <si>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</si>
  <si>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</si>
  <si>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</si>
  <si>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</si>
  <si>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</si>
  <si>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</si>
  <si>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</si>
  <si>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</si>
  <si>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</si>
  <si>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</si>
  <si>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</si>
  <si>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</si>
  <si>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</si>
  <si>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</si>
  <si>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</si>
  <si>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</si>
  <si>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</si>
  <si>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</si>
  <si>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</si>
  <si>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</si>
  <si>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</si>
  <si>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</si>
  <si>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</si>
  <si>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</si>
  <si>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</si>
  <si>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</si>
  <si>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</si>
  <si>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</si>
  <si>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</si>
  <si>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</si>
  <si>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</si>
  <si>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</si>
  <si>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</si>
  <si>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</si>
  <si>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</si>
  <si>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</si>
  <si>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</si>
  <si>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</si>
  <si>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PCM-20251129-00000628</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</si>
  <si>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</si>
  <si>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</si>
  <si>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</si>
  <si>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</si>
  <si>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</si>
  <si>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</si>
  <si>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</si>
  <si>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</si>
  <si>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</si>
  <si>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</si>
  <si>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</si>
  <si>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</si>
  <si>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</si>
  <si>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</si>
  <si>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</si>
  <si>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</si>
  <si>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</si>
  <si>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</si>
  <si>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TT-20251129-00492- no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</si>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</sst>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327.493160995371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45990.441586921297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45990.441586921297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45990.441586921297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45990.441586921297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45990.441586921297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45990.441586921297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45990.441586921297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45990.441586921297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45990.441586921297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45990.441586921297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45990.441586921297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45990.441586921297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45990.441586921297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45990.441586921297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45990.441586921297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45990.441586921297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45990.441586921297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45990.441586921297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45990.441586921297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45990.441586921297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45990.441586921297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45990.441586921297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45990.441586921297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45990.441586921297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45990.441586921297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45990.441586921297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45990.441586921297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45990.441586921297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45990.441586921297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45990.441586921297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45990.441586921297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45990.441586921297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45990.441586921297</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165.44174895833567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6.0541679398156703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0.15777905092545552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5</v>
      </c>
      <c r="D6" s="18" t="s">
        <v>24721</v>
      </c>
      <c r="E6" s="99" t="s">
        <v>39185</v>
      </c>
      <c r="F6" s="100">
        <v>45990.438333333332</v>
      </c>
      <c r="G6" s="101">
        <f ca="1">IFERROR(NOW()-F6,"-")</f>
        <v>3.2535879654460587E-3</v>
      </c>
      <c r="H6" s="100">
        <v>45990.432083333333</v>
      </c>
      <c r="I6" s="18" t="str">
        <f>IFERROR(VLOOKUP(D6,DB!A:F,6,0),"")</f>
        <v>SCECO</v>
      </c>
      <c r="J6" s="18" t="str">
        <f>IFERROR(VLOOKUP(D6,DB!A:G,7,0),"")</f>
        <v>Vandalized+Vandalized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45990.441586921297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45990.441586921297</v>
      </c>
      <c r="H8" s="100" t="s">
        <v>39195</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45990.441586921297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45990.441586921297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45990.441586921297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45990.441586921297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45990.441586921297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45990.441586921297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45990.441586921297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45990.441586921297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45990.441586921297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45990.441586921297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45990.441586921297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45990.441586921297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45990.441586921297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45990.441586921297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45990.441586921297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45990.441586921297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45990.441586921297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45990.441586921297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45990.441586921297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45990.441586921297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45990.441586921297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45990.441586921297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45990.441586921297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45990.441586921297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45990.441586921297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45990.441586921297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45990.441586921297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45990.441586921297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45990.441586921297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45990.441586921297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45990.441586921297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45990.441586921297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45990.441586921297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45990.441586921297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45990.441586921297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45990.441586921297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45990.441586921297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45990.441586921297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45990.441586921297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45990.441586921297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45990.441586921297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45990.441586921297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45990.441586921297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45990.441586921297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45990.441586921297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45990.441586921297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45990.441586921297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45990.441586921297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45990.441586921297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45990.441586921297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45990.441586921297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45990.441586921297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45990.441586921297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45990.441586921297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45990.441586921297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45990.441586921297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45990.441586921297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45990.441586921297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45990.441586921297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45990.441586921297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45990.441586921297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45990.441586921297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45990.441586921297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45990.441586921297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45990.441586921297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45990.441586921297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45990.441586921297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45990.441586921297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45990.441586921297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45990.441586921297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45990.441586921297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45990.441586921297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45990.441586921297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45990.441586921297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45990.441586921297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45990.441586921297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45990.441586921297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45990.441586921297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45990.441586921297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45990.441586921297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45990.441586921297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45990.441586921297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45990.441586921297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45990.441586921297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45990.441586921297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45990.441586921297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45990.441586921297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45990.441586921297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45990.441586921297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45990.441586921297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45990.441586921297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45990.441586921297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45990.441586921297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45990.441586921297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45990.441586921297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45990.441586921297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45990.441586921297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45990.441586921297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45990.441586921297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45990.441586921297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45990.441586921297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45990.441586921297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45990.441586921297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45990.441586921297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45990.441586921297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45990.441586921297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45990.441586921297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45990.441586921297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45990.441586921297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45990.441586921297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45990.441586921297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45990.441586921297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45990.441586921297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45990.441586921297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45990.441586921297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45990.441586921297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45990.441586921297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45990.441586921297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45990.441586921297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45990.441586921297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45990.441586921297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45990.441586921297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45990.441586921297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45990.441586921297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45990.441586921297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45990.441586921297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45990.441586921297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45990.441586921297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45990.441586921297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45990.441586921297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45990.441586921297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45990.441586921297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45990.441586921297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45990.441586921297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45990.441586921297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45990.441586921297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45990.441586921297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45990.441586921297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45990.441586921297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45990.441586921297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45990.441586921297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45990.441586921297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45990.441586921297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45990.441586921297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45990.441586921297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45990.441586921297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45990.441586921297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45990.441586921297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45990.441586921297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45990.441586921297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45990.441586921297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45990.441586921297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45990.441586921297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45990.441586921297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45990.441586921297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45990.441586921297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45990.441586921297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45990.441586921297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45990.441586921297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45990.441586921297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45990.441586921297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45990.441586921297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45990.441586921297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45990.441586921297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45990.441586921297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45990.441586921297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45990.441586921297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45990.441586921297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45990.441586921297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45990.441586921297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45990.441586921297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45990.441586921297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45990.441586921297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45990.441586921297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45990.441586921297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45990.441586921297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45990.441586921297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45990.441586921297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45990.441586921297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45990.441586921297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45990.441586921297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45990.441586921297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45990.441586921297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45990.441586921297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45990.441586921297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45990.441586921297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45990.441586921297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45990.441586921297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45990.441586921297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45990.441586921297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45990.441586921297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45990.441586921297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45990.441586921297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45990.441586921297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45990.441586921297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45990.441586921297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45990.441586921297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45990.441586921297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45990.441586921297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45990.441586921297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45990.441586921297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45990.441586921297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45990.441586921297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45990.441586921297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45990.441586921297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45990.441586921297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45990.441586921297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45990.441586921297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45990.441586921297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45990.441586921297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45990.441586921297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45990.441586921297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45990.441586921297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45990.441586921297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45990.441586921297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45990.441586921297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45990.441586921297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45990.441586921297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45990.441586921297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45990.441586921297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45990.441586921297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45990.441586921297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45990.441586921297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45990.441586921297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45990.441586921297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45990.441586921297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45990.441586921297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45990.441586921297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45990.441586921297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45990.441586921297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45990.441586921297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45990.441586921297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45990.441586921297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45990.441586921297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45990.441586921297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45990.441586921297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45990.441586921297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45990.441586921297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45990.441586921297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45990.441586921297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45990.441586921297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45990.441586921297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45990.441586921297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45990.441586921297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45990.441586921297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45990.441586921297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45990.441586921297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45990.441586921297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45990.441586921297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45990.441586921297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45990.441586921297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45990.441586921297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45990.441586921297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45990.441586921297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45990.441586921297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45990.441586921297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45990.441586921297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45990.441586921297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45990.441586921297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45990.441586921297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45990.441586921297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45990.441586921297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45990.441586921297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45990.441586921297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45990.441586921297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45990.441586921297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45990.441586921297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45990.441586921297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45990.441586921297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45990.441586921297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45990.441586921297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45990.441586921297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45990.441586921297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45990.441586921297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45990.441586921297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45990.441586921297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45990.441586921297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45990.441586921297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45990.441586921297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45990.441586921297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45990.441586921297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45990.441586921297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45990.441586921297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45990.441586921297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45990.441586921297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45990.441586921297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45990.441586921297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45990.441586921297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45990.441586921297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45990.441586921297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45990.441586921297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45990.441586921297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45990.441586921297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45990.441586921297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45990.441586921297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45990.441586921297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45990.441586921297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45990.441586921297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45990.441586921297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45990.441586921297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45990.441586921297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45990.441586921297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45990.441586921297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45990.441586921297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45990.441586921297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45990.441586921297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45990.441586921297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45990.441586921297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45990.441586921297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45990.441586921297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45990.441586921297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45990.441586921297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45990.441586921297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45990.441586921297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45990.441586921297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45990.441586921297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45990.441586921297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45990.441586921297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45990.441586921297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45990.441586921297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45990.441586921297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45990.441586921297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45990.441586921297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45990.441586921297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45990.441586921297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45990.441586921297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45990.441586921297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45990.441586921297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45990.441586921297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45990.441586921297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45990.441586921297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45990.441586921297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45990.441586921297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45990.441586921297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45990.441586921297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45990.441586921297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45990.441586921297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45990.441586921297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45990.441586921297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45990.441586921297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45990.441586921297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45990.441586921297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45990.441586921297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45990.441586921297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45990.441586921297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45990.441586921297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45990.441586921297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45990.441586921297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45990.441586921297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45990.441586921297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45990.441586921297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45990.441586921297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45990.441586921297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45990.441586921297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45990.441586921297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45990.441586921297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45990.441586921297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45990.441586921297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45990.441586921297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45990.441586921297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45990.441586921297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45990.441586921297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45990.441586921297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45990.441586921297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45990.441586921297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45990.441586921297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45990.441586921297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45990.441586921297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45990.441586921297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45990.441586921297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45990.441586921297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45990.441586921297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45990.441586921297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45990.441586921297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45990.441586921297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45990.441586921297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45990.441586921297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45990.441586921297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45990.441586921297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45990.441586921297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45990.441586921297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45990.441586921297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45990.441586921297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45990.441586921297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45990.441586921297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45990.441586921297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45990.441586921297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45990.441586921297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45990.441586921297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45990.441586921297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45990.441586921297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45990.441586921297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45990.441586921297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45990.441586921297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45990.441586921297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45990.441586921297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45990.441586921297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45990.441586921297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45990.441586921297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45990.441586921297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45990.441586921297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45990.441586921297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45990.441586921297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45990.441586921297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45990.441586921297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45990.441586921297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45990.441586921297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45990.441586921297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45990.441586921297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45990.441586921297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45990.441586921297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45990.441586921297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45990.441586921297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45990.441586921297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45990.441586921297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45990.441586921297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45990.441586921297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45990.441586921297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45990.441586921297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45990.441586921297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45990.441586921297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45990.441586921297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45990.441586921297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45990.441586921297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45990.441586921297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45990.441586921297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45990.441586921297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45990.441586921297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45990.441586921297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45990.441586921297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45990.441586921297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45990.441586921297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45990.441586921297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45990.441586921297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45990.441586921297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45990.441586921297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45990.441586921297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45990.441586921297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45990.441586921297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45990.441586921297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45990.441586921297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45990.441586921297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45990.441586921297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45990.441586921297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45990.441586921297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45990.441586921297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45990.441586921297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45990.441586921297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45990.441586921297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45990.441586921297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45990.441586921297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45990.441586921297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45990.441586921297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45990.441586921297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45990.441586921297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45990.441586921297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45990.441586921297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45990.441586921297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45990.441586921297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45990.441586921297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45990.441586921297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45990.441586921297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45990.441586921297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45990.441586921297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45990.441586921297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45990.441586921297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45990.441586921297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45990.441586921297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45990.441586921297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45990.441586921297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45990.441586921297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45990.441586921297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45990.441586921297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45990.441586921297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45990.441586921297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45990.441586921297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45990.441586921297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45990.441586921297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45990.441586921297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45990.441586921297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45990.441586921297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45990.441586921297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45990.441586921297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45990.441586921297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45990.441586921297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45990.441586921297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45990.441586921297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45990.441586921297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45990.441586921297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45990.441586921297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45990.441586921297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45990.441586921297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45990.441586921297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45990.441586921297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45990.441586921297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45990.441586921297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45990.441586921297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45990.441586921297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45990.441586921297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45990.441586921297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45990.441586921297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45990.441586921297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45990.441586921297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45990.441586921297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45990.441586921297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45990.441586921297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45990.441586921297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45990.441586921297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45990.441586921297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45990.441586921297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45990.441586921297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45990.441586921297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45990.441586921297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45990.441586921297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45990.441586921297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45990.441586921297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45990.441586921297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45990.441586921297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45990.441586921297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45990.441586921297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45990.441586921297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45990.441586921297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45990.441586921297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45990.441586921297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45990.441586921297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45990.441586921297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45990.441586921297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45990.441586921297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45990.441586921297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45990.441586921297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45990.441586921297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45990.441586921297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45990.441586921297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45990.441586921297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45990.441586921297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45990.441586921297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45990.441586921297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45990.441586921297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45990.441586921297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45990.441586921297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45990.441586921297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45990.441586921297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45990.441586921297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45990.441586921297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45990.441586921297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45990.441586921297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45990.441586921297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45990.441586921297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45990.441586921297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45990.441586921297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45990.441586921297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45990.441586921297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45990.441586921297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45990.441586921297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45990.441586921297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45990.441586921297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45990.441586921297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45990.441586921297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45990.441586921297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45990.441586921297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45990.441586921297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45990.441586921297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45990.441586921297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45990.441586921297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45990.441586921297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45990.441586921297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45990.441586921297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45990.441586921297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45990.441586921297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45990.441586921297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45990.441586921297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45990.441586921297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45990.441586921297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45990.441586921297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45990.441586921297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45990.441586921297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45990.441586921297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45990.441586921297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45990.441586921297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45990.441586921297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45990.441586921297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45990.441586921297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45990.441586921297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45990.441586921297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45990.441586921297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45990.441586921297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45990.441586921297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45990.441586921297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45990.441586921297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45990.441586921297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45990.441586921297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45990.441586921297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45990.441586921297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45990.441586921297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45990.441586921297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45990.441586921297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45990.441586921297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45990.441586921297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45990.441586921297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45990.441586921297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45990.441586921297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45990.441586921297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45990.441586921297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45990.441586921297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45990.441586921297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45990.441586921297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45990.441586921297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45990.441586921297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45990.441586921297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45990.441586921297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45990.441586921297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45990.441586921297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45990.441586921297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45990.441586921297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45990.441586921297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45990.441586921297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45990.441586921297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45990.441586921297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45990.441586921297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45990.441586921297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45990.441586921297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45990.441586921297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45990.441586921297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45990.441586921297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45990.441586921297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45990.441586921297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45990.441586921297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45990.441586921297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45990.441586921297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45990.441586921297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45990.441586921297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45990.441586921297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45990.441586921297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45990.441586921297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45990.441586921297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45990.441586921297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45990.441586921297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45990.441586921297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45990.441586921297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45990.441586921297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45990.441586921297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45990.441586921297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45990.441586921297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45990.441586921297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45990.441586921297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45990.441586921297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45990.441586921297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45990.441586921297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45990.441586921297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45990.441586921297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45990.441586921297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45990.441586921297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45990.441586921297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45990.441586921297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45990.441586921297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45990.441586921297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45990.441586921297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45990.441586921297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45990.441586921297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45990.441586921297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45990.441586921297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45990.441586921297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45990.441586921297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45990.441586921297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45990.441586921297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45990.441586921297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45990.441586921297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45990.441586921297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45990.441586921297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45990.441586921297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45990.441586921297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45990.441586921297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45990.441586921297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45990.441586921297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45990.441586921297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45990.441586921297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45990.441586921297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45990.441586921297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45990.441586921297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45990.441586921297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45990.441586921297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45990.441586921297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45990.441586921297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45990.441586921297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45990.441586921297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45990.441586921297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45990.441586921297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45990.441586921297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45990.441586921297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45990.441586921297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45990.441586921297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45990.441586921297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45990.441586921297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45990.441586921297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45990.441586921297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45990.441586921297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45990.441586921297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45990.441586921297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45990.441586921297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45990.441586921297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45990.441586921297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45990.441586921297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45990.441586921297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45990.441586921297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45990.441586921297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45990.441586921297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45990.441586921297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45990.441586921297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45990.441586921297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45990.441586921297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45990.441586921297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45990.441586921297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45990.441586921297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45990.441586921297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45990.441586921297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45990.441586921297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45990.441586921297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45990.441586921297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45990.441586921297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45990.441586921297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45990.441586921297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45990.441586921297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45990.441586921297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45990.441586921297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45990.441586921297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45990.441586921297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45990.441586921297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45990.441586921297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45990.441586921297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45990.441586921297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45990.441586921297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45990.441586921297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45990.441586921297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45990.441586921297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45990.441586921297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45990.441586921297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45990.441586921297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45990.441586921297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45990.441586921297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45990.441586921297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45990.441586921297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45990.441586921297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45990.441586921297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45990.441586921297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45990.441586921297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45990.441586921297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45990.441586921297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45990.441586921297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45990.441586921297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45990.441586921297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45990.441586921297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45990.441586921297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45990.441586921297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45990.441586921297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45990.441586921297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45990.441586921297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45990.441586921297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45990.441586921297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45990.441586921297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45990.441586921297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45990.441586921297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45990.441586921297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45990.441586921297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45990.441586921297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45990.441586921297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45990.441586921297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45990.441586921297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45990.441586921297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45990.441586921297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45990.441586921297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45990.441586921297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45990.441586921297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45990.441586921297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45990.441586921297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45990.441586921297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45990.441586921297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45990.441586921297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45990.441586921297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45990.441586921297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45990.441586921297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45990.441586921297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45990.441586921297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45990.441586921297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45990.441586921297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45990.441586921297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45990.441586921297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45990.441586921297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45990.441586921297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45990.441586921297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45990.441586921297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45990.441586921297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45990.441586921297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45990.441586921297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45990.441586921297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45990.441586921297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45990.441586921297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45990.441586921297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45990.441586921297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45990.441586921297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45990.441586921297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45990.441586921297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45990.441586921297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45990.441586921297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45990.441586921297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45990.441586921297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45990.441586921297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45990.441586921297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45990.441586921297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45990.441586921297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45990.441586921297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45990.441586921297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45990.441586921297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45990.441586921297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45990.441586921297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45990.441586921297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45990.441586921297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45990.441586921297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45990.441586921297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45990.441586921297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45990.441586921297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45990.441586921297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45990.441586921297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45990.441586921297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45990.441586921297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45990.441586921297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45990.441586921297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45990.441586921297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45990.441586921297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45990.441586921297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45990.441586921297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45990.441586921297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45990.441586921297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45990.441586921297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45990.441586921297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45990.441586921297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45990.441586921297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45990.441586921297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45990.441586921297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45990.441586921297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45990.441586921297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45990.441586921297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45990.441586921297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45990.441586921297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45990.441586921297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45990.441586921297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45990.441586921297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45990.441586921297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45990.441586921297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45990.441586921297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45990.441586921297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45990.441586921297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45990.441586921297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45990.441586921297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45990.441586921297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45990.441586921297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45990.441586921297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45990.441586921297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45990.441586921297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45990.441586921297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45990.441586921297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45990.441586921297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45990.441586921297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45990.441586921297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45990.441586921297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45990.441586921297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45990.441586921297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45990.441586921297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45990.441586921297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45990.441586921297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45990.441586921297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45990.441586921297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45990.441586921297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45990.441586921297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45990.441586921297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45990.441586921297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45990.441586921297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45990.441586921297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45990.441586921297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45990.441586921297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45990.441586921297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45990.441586921297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45990.441586921297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45990.441586921297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45990.441586921297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45990.441586921297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45990.441586921297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45990.441586921297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45990.441586921297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45990.441586921297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45990.441586921297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45990.441586921297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45990.441586921297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45990.441586921297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45990.441586921297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45990.441586921297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45990.441586921297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45990.441586921297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45990.441586921297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45990.441586921297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45990.441586921297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45990.441586921297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45990.441586921297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45990.441586921297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45990.441586921297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45990.441586921297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45990.441586921297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45990.441586921297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45990.441586921297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45990.441586921297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45990.441586921297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45990.441586921297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45990.441586921297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45990.441586921297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45990.441586921297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45990.441586921297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45990.441586921297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45990.441586921297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45990.441586921297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45990.441586921297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45990.441586921297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45990.441586921297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45990.441586921297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45990.441586921297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45990.441586921297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45990.441586921297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45990.441586921297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45990.441586921297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45990.441586921297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45990.441586921297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45990.441586921297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45990.441586921297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45990.441586921297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45990.441586921297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45990.441586921297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45990.441586921297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45990.441586921297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45990.441586921297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45990.441586921297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45990.441586921297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45990.441586921297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45990.441586921297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45990.441586921297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45990.441586921297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45990.441586921297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45990.441586921297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45990.441586921297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45990.441586921297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45990.441586921297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45990.441586921297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45990.441586921297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45990.441586921297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45990.441586921297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45990.441586921297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45990.441586921297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45990.441586921297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45990.441586921297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45990.441586921297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45990.441586921297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45990.441586921297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45990.441586921297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45990.441586921297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45990.441586921297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45990.441586921297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45990.441586921297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45990.441586921297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45990.441586921297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45990.441586921297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45990.441586921297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45990.441586921297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45990.441586921297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45990.441586921297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45990.441586921297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45990.441586921297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45990.441586921297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45990.441586921297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45990.441586921297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45990.441586921297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45990.441586921297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45990.441586921297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45990.441586921297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45990.441586921297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45990.441586921297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45990.441586921297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45990.441586921297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45990.441586921297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45990.441586921297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45990.441586921297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45990.441586921297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45990.441586921297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45990.441586921297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45990.441586921297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45990.441586921297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45990.441586921297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45990.441586921297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45990.441586921297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45990.441586921297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45990.441586921297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45990.441586921297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45990.441586921297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45990.441586921297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45990.441586921297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45990.441586921297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45990.441586921297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45990.441586921297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45990.441586921297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45990.441586921297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45990.441586921297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45990.441586921297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45990.441586921297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45990.441586921297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45990.441586921297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45990.441586921297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45990.441586921297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45990.441586921297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45990.441586921297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45990.441586921297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45990.441586921297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45990.441586921297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45990.441586921297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45990.441586921297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45990.441586921297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45990.441586921297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45990.441586921297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45990.441586921297</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286.96086932870094</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6" ca="1" si="0">IFERROR(NOW()-F3,"")</f>
        <v>0.24992025463143364</v>
      </c>
      <c r="H3" s="92">
        <v>45989.810358796298</v>
      </c>
      <c r="I3" s="110" t="str">
        <f>IFERROR(VLOOKUP(D3,DB!A:F,6,0),"")</f>
        <v>SCECO</v>
      </c>
      <c r="J3" s="110" t="str">
        <f>IFERROR(VLOOKUP(D3,DB!A:G,7,0),"")</f>
        <v>Dead</v>
      </c>
      <c r="K3" s="94" t="s">
        <v>39199</v>
      </c>
      <c r="L3" s="88" t="str">
        <f>IFERROR(VLOOKUP(D3,DB!A:I,9,0),"")</f>
        <v>Latis</v>
      </c>
    </row>
    <row r="4" spans="1:16" ht="35.25" customHeight="1">
      <c r="A4" s="110" t="s">
        <v>39200</v>
      </c>
      <c r="B4" s="110" t="str">
        <f>IFERROR(VLOOKUP(D4,DB!A:K,11,0),"")</f>
        <v>R4</v>
      </c>
      <c r="C4" s="90">
        <v>2</v>
      </c>
      <c r="D4" s="88" t="s">
        <v>39201</v>
      </c>
      <c r="E4" s="91" t="s">
        <v>39106</v>
      </c>
      <c r="F4" s="92">
        <v>45990.36041666667</v>
      </c>
      <c r="G4" s="93">
        <f t="shared" ca="1" si="0"/>
        <v>8.1170254627068061E-2</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45990.441586921297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45990.441586921297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45990.441586921297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45990.441586921297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45990.441586921297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45990.441586921297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45990.441586921297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45990.441586921297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45990.441586921297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45990.441586921297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45990.441586921297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45990.441586921297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45990.441586921297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45990.441586921297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45990.441586921297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45990.441586921297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45990.441586921297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45990.441586921297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45990.441586921297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45990.441586921297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45990.441586921297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45990.441586921297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45990.441586921297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45990.441586921297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45990.441586921297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45990.441586921297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45990.441586921297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45990.441586921297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45990.441586921297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45990.441586921297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45990.441586921297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45990.441586921297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45990.441586921297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45990.441586921297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45990.441586921297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45990.441586921297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45990.441586921297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45990.441586921297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45990.441586921297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45990.441586921297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45990.441586921297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45990.441586921297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45990.441586921297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45990.441586921297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45990.441586921297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45990.441586921297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45990.441586921297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45990.441586921297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45990.441586921297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45990.441586921297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45990.441586921297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45990.441586921297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45990.441586921297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45990.441586921297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45990.441586921297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45990.441586921297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45990.441586921297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45990.441586921297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45990.441586921297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45990.441586921297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45990.441586921297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45990.441586921297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45990.441586921297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45990.441586921297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45990.441586921297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45990.441586921297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45990.441586921297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45990.441586921297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45990.441586921297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45990.441586921297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45990.441586921297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45990.441586921297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45990.441586921297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45990.441586921297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45990.441586921297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45990.441586921297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45990.441586921297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45990.441586921297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45990.441586921297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45990.441586921297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45990.441586921297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45990.441586921297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45990.441586921297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45990.441586921297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45990.441586921297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45990.441586921297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45990.441586921297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45990.441586921297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45990.441586921297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45990.441586921297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45990.441586921297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45990.441586921297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45990.441586921297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45990.441586921297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45990.441586921297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45990.441586921297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45990.441586921297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45990.441586921297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45990.441586921297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45990.441586921297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45990.441586921297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45990.441586921297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45990.441586921297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45990.441586921297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45990.441586921297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45990.441586921297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45990.441586921297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45990.441586921297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45990.441586921297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45990.441586921297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45990.441586921297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45990.441586921297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45990.441586921297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45990.441586921297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45990.441586921297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45990.441586921297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45990.441586921297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45990.441586921297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45990.441586921297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45990.441586921297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45990.441586921297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45990.441586921297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45990.441586921297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45990.441586921297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45990.441586921297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45990.441586921297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45990.441586921297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45990.441586921297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45990.441586921297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45990.441586921297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45990.441586921297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45990.441586921297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45990.441586921297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45990.441586921297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45990.441586921297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45990.441586921297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45990.441586921297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45990.441586921297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45990.441586921297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45990.441586921297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45990.441586921297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45990.441586921297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45990.441586921297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45990.441586921297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45990.441586921297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45990.441586921297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45990.441586921297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45990.441586921297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45990.441586921297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45990.441586921297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45990.441586921297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45990.441586921297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45990.441586921297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45990.441586921297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45990.441586921297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45990.441586921297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45990.441586921297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45990.441586921297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45990.441586921297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45990.441586921297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45990.441586921297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45990.441586921297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45990.441586921297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45990.441586921297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45990.441586921297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45990.441586921297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45990.441586921297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45990.441586921297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45990.441586921297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45990.441586921297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45990.441586921297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45990.441586921297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45990.441586921297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45990.441586921297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45990.441586921297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45990.441586921297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45990.441586921297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45990.441586921297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45990.441586921297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45990.441586921297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45990.441586921297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45990.441586921297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45990.441586921297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45990.441586921297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45990.441586921297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45990.441586921297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45990.441586921297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45990.441586921297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45990.441586921297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45990.441586921297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45990.441586921297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45990.441586921297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45990.441586921297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45990.441586921297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45990.441586921297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45990.441586921297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45990.441586921297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45990.441586921297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45990.441586921297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45990.441586921297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45990.441586921297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45990.441586921297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45990.441586921297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45990.441586921297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45990.441586921297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45990.441586921297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45990.441586921297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45990.441586921297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45990.441586921297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45990.441586921297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45990.441586921297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45990.441586921297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45990.441586921297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45990.441586921297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45990.441586921297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45990.441586921297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45990.441586921297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45990.441586921297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45990.441586921297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45990.441586921297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45990.441586921297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45990.441586921297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45990.441586921297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45990.441586921297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45990.441586921297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45990.441586921297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45990.441586921297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45990.441586921297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45990.441586921297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45990.441586921297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45990.441586921297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45990.441586921297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45990.441586921297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45990.441586921297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45990.441586921297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45990.441586921297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45990.441586921297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45990.441586921297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45990.441586921297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45990.441586921297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45990.441586921297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45990.441586921297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45990.441586921297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45990.441586921297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45990.441586921297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45990.441586921297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45990.441586921297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45990.441586921297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45990.441586921297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45990.441586921297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45990.441586921297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45990.441586921297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45990.441586921297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45990.441586921297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45990.441586921297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45990.441586921297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45990.441586921297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45990.441586921297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45990.441586921297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45990.441586921297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45990.441586921297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45990.441586921297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45990.441586921297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45990.441586921297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45990.441586921297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45990.441586921297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45990.441586921297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45990.441586921297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45990.441586921297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45990.441586921297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45990.441586921297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45990.441586921297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45990.441586921297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45990.441586921297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45990.441586921297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45990.441586921297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45990.441586921297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45990.441586921297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45990.441586921297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45990.441586921297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45990.441586921297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45990.441586921297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45990.441586921297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45990.441586921297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45990.441586921297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45990.441586921297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45990.441586921297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45990.441586921297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45990.441586921297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45990.441586921297</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98.609526736108819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64.252709606480494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41.780475810184726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9.0682883101835614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0.48967719907523133</v>
      </c>
      <c r="H6" s="38">
        <v>45989.971354166664</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35031</v>
      </c>
      <c r="E7" s="37" t="s">
        <v>39185</v>
      </c>
      <c r="F7" s="38" t="s">
        <v>24</v>
      </c>
      <c r="G7" s="138" t="str">
        <f ca="1">IFERROR(NOW()-F7,"")</f>
        <v/>
      </c>
      <c r="H7" s="38">
        <v>45990.379513888889</v>
      </c>
      <c r="I7" s="37" t="str">
        <f>IFERROR(VLOOKUP(D7,DB!A:F,6,0),"")</f>
        <v>SCECO</v>
      </c>
      <c r="J7" s="37" t="str">
        <f>IFERROR(VLOOKUP(D7,DB!A:G,7,0),"")</f>
        <v>Good</v>
      </c>
      <c r="K7" s="37" t="s">
        <v>39214</v>
      </c>
      <c r="L7" s="37" t="str">
        <f>IFERROR(VLOOKUP(D7,DB!A:I,9,0),"")</f>
        <v>Latis</v>
      </c>
    </row>
    <row r="8" spans="1:13">
      <c r="A8" s="37"/>
      <c r="B8" s="37" t="str">
        <f>IFERROR(VLOOKUP(D8,DB!A:K,11,0),"")</f>
        <v/>
      </c>
      <c r="C8" s="37"/>
      <c r="D8" s="106"/>
      <c r="E8" s="37"/>
      <c r="F8" s="38"/>
      <c r="G8" s="138">
        <f ca="1">IFERROR(NOW()-F8,"")</f>
        <v>45990.441586921297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45990.441586921297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45990.441586921297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45990.441586921297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45990.441586921297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45990.441586921297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45990.441586921297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45990.441586921297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45990.441586921297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45990.441586921297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45990.441586921297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45990.441586921297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45990.441586921297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45990.441586921297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45990.441586921297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45990.441586921297</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45990.441586921297</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45990.441586921297</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45990.441586921297</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45990.441586921297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45990.441586921297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45990.441586921297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45990.441586921297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45990.441586921297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45990.441586921297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45990.441586921297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45990.441586921297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45990.441586921297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45990.441586921297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45990.441586921297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45990.441586921297</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45990.441586921297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45990.441586921297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45990.441586921297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45990.441586921297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45990.441586921297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45990.441586921297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45990.441586921297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45990.441586921297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45990.441586921297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45990.441586921297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45990.441586921297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45990.441586921297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45990.441586921297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45990.441586921297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45990.441586921297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45990.441586921297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45990.441586921297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45990.441586921297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45990.441586921297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45990.441586921297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45990.441586921297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45990.441586921297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45990.441586921297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45990.441586921297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45990.441586921297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45990.441586921297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45990.441586921297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45990.441586921297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45990.441586921297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45990.441586921297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45990.441586921297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45990.441586921297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45990.441586921297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45990.441586921297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45990.441586921297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45990.441586921297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45990.441586921297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45990.441586921297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45990.441586921297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45990.441586921297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45990.441586921297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45990.441586921297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45990.441586921297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45990.441586921297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45990.441586921297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45990.441586921297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45990.441586921297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45990.441586921297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45990.441586921297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45990.441586921297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45990.441586921297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45990.441586921297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45990.441586921297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45990.441586921297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45990.441586921297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45990.441586921297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45990.441586921297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45990.441586921297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45990.441586921297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45990.441586921297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45990.441586921297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45990.441586921297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45990.441586921297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45990.441586921297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45990.441586921297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45990.441586921297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45990.441586921297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45990.441586921297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45990.441586921297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45990.441586921297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45990.441586921297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45990.441586921297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45990.441586921297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45990.441586921297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45990.441586921297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45990.441586921297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45990.441586921297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45990.441586921297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45990.441586921297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45990.441586921297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45990.441586921297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45990.441586921297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45990.441586921297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45990.441586921297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45990.441586921297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45990.441586921297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45990.441586921297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45990.441586921297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45990.441586921297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45990.441586921297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45990.441586921297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45990.441586921297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45990.441586921297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45990.441586921297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45990.441586921297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45990.441586921297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45990.441586921297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45990.441586921297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45990.441586921297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45990.441586921297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45990.441586921297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45990.441586921297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45990.441586921297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45990.441586921297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45990.441586921297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45990.441586921297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45990.441586921297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45990.441586921297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45990.441586921297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45990.441586921297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45990.441586921297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45990.441586921297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45990.441586921297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45990.441586921297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45990.441586921297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45990.441586921297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45990.441586921297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45990.441586921297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45990.441586921297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45990.441586921297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45990.441586921297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45990.441586921297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45990.441586921297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45990.441586921297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45990.441586921297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45990.441586921297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45990.441586921297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45990.441586921297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45990.441586921297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45990.441586921297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45990.441586921297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45990.441586921297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45990.441586921297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45990.441586921297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45990.441586921297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45990.441586921297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45990.441586921297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45990.441586921297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45990.441586921297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45990.441586921297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45990.441586921297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45990.441586921297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45990.441586921297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45990.441586921297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45990.441586921297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45990.441586921297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45990.441586921297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45990.441586921297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45990.441586921297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45990.441586921297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45990.441586921297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45990.441586921297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45990.441586921297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45990.441586921297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45990.441586921297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45990.441586921297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45990.441586921297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45990.441586921297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45990.441586921297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45990.441586921297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45990.441586921297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45990.441586921297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45990.441586921297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45990.441586921297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45990.441586921297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45990.441586921297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45990.441586921297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45990.441586921297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45990.441586921297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45990.441586921297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45990.441586921297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45990.441586921297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45990.441586921297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45990.441586921297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45990.441586921297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45990.441586921297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45990.441586921297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45990.441586921297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45990.441586921297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45990.441586921297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45990.441586921297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45990.441586921297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45990.441586921297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45990.441586921297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45990.441586921297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45990.441586921297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45990.441586921297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45990.441586921297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45990.441586921297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45990.441586921297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45990.441586921297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45990.441586921297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45990.441586921297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45990.441586921297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45990.441586921297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45990.441586921297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45990.441586921297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45990.441586921297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45990.441586921297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45990.441586921297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45990.441586921297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45990.441586921297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45990.441586921297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45990.441586921297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45990.441586921297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45990.441586921297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45990.441586921297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45990.441586921297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45990.441586921297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45990.441586921297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45990.441586921297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45990.441586921297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45990.441586921297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45990.441586921297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45990.441586921297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45990.441586921297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45990.441586921297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45990.441586921297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45990.441586921297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45990.441586921297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45990.441586921297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45990.441586921297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45990.441586921297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45990.441586921297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45990.441586921297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45990.441586921297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45990.441586921297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45990.441586921297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45990.441586921297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45990.441586921297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45990.441586921297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45990.441586921297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45990.441586921297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45990.441586921297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45990.441586921297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45990.441586921297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45990.441586921297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45990.441586921297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45990.441586921297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45990.441586921297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45990.441586921297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45990.441586921297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45990.441586921297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45990.441586921297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45990.441586921297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45990.441586921297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45990.441586921297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45990.441586921297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45990.441586921297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45990.441586921297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45990.441586921297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45990.441586921297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45990.441586921297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45990.441586921297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45990.441586921297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45990.441586921297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45990.441586921297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45990.441586921297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45990.441586921297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45990.441586921297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45990.441586921297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45990.441586921297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45990.441586921297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45990.441586921297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45990.441586921297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45990.441586921297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45990.441586921297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45990.441586921297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45990.441586921297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45990.441586921297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45990.441586921297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45990.441586921297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45990.441586921297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45990.441586921297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45990.441586921297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45990.441586921297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45990.441586921297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45990.441586921297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45990.441586921297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45990.441586921297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45990.441586921297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45990.441586921297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45990.441586921297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45990.441586921297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45990.441586921297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45990.441586921297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45990.441586921297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45990.441586921297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45990.441586921297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45990.441586921297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45990.441586921297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45990.441586921297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45990.441586921297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45990.441586921297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45990.441586921297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45990.441586921297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45990.441586921297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45990.441586921297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45990.441586921297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45990.441586921297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45990.441586921297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45990.441586921297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45990.441586921297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45990.441586921297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45990.441586921297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45990.441586921297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45990.441586921297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45990.441586921297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45990.441586921297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45990.441586921297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45990.441586921297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45990.441586921297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45990.441586921297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45990.441586921297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45990.441586921297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45990.441586921297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45990.441586921297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45990.441586921297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45990.441586921297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45990.441586921297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45990.441586921297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45990.441586921297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45990.441586921297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45990.441586921297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45990.441586921297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45990.441586921297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45990.441586921297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45990.441586921297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45990.441586921297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45990.441586921297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45990.441586921297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45990.441586921297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45990.441586921297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45990.441586921297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45990.441586921297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45990.441586921297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45990.441586921297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45990.441586921297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45990.441586921297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45990.441586921297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45990.441586921297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45990.441586921297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45990.441586921297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45990.441586921297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45990.441586921297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45990.441586921297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45990.441586921297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45990.441586921297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45990.441586921297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45990.441586921297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45990.441586921297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45990.441586921297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45990.441586921297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45990.441586921297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45990.441586921297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45990.441586921297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45990.441586921297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45990.441586921297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45990.441586921297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45990.441586921297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45990.441586921297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45990.441586921297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45990.441586921297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45990.441586921297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45990.441586921297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45990.441586921297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45990.441586921297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45990.441586921297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45990.441586921297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45990.441586921297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45990.441586921297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45990.441586921297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45990.441586921297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45990.441586921297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45990.441586921297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45990.441586921297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45990.441586921297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45990.441586921297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45990.441586921297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45990.441586921297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45990.441586921297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45990.441586921297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45990.441586921297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45990.441586921297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45990.441586921297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45990.441586921297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45990.441586921297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45990.441586921297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45990.441586921297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45990.441586921297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45990.441586921297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45990.441586921297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45990.441586921297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45990.441586921297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45990.441586921297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45990.441586921297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45990.441586921297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45990.441586921297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45990.441586921297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45990.441586921297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45990.441586921297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45990.441586921297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45990.441586921297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45990.441586921297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45990.441586921297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45990.441586921297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45990.441586921297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45990.441586921297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45990.441586921297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45990.441586921297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45990.441586921297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45990.441586921297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45990.441586921297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45990.441586921297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45990.441586921297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45990.441586921297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45990.441586921297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45990.441586921297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45990.441586921297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45990.441586921297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45990.441586921297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45990.441586921297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45990.441586921297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45990.441586921297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45990.441586921297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45990.441586921297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45990.441586921297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45990.441586921297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45990.441586921297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45990.441586921297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45990.441586921297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45990.441586921297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45990.441586921297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45990.441586921297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45990.441586921297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45990.441586921297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45990.441586921297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45990.441586921297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45990.441586921297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45990.441586921297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45990.441586921297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45990.441586921297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45990.441586921297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45990.441586921297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45990.441586921297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45990.441586921297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45990.441586921297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45990.441586921297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45990.441586921297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45990.441586921297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45990.441586921297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45990.441586921297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45990.441586921297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45990.441586921297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45990.441586921297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45990.441586921297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45990.441586921297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45990.441586921297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45990.441586921297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45990.441586921297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45990.441586921297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45990.441586921297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45990.441586921297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45990.441586921297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45990.441586921297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45990.441586921297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45990.441586921297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45990.441586921297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45990.441586921297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45990.441586921297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45990.441586921297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45990.441586921297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45990.441586921297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45990.441586921297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45990.441586921297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45990.441586921297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45990.441586921297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45990.441586921297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45990.441586921297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45990.441586921297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45990.441586921297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45990.441586921297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45990.441586921297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45990.441586921297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45990.441586921297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45990.441586921297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45990.441586921297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45990.441586921297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45990.441586921297</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45990.441586921297</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45990.441586921297</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