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738" documentId="120_S{2AC9BD13-BADA-5192-A53E-5A8FF88502F6}" xr6:coauthVersionLast="47" xr6:coauthVersionMax="47" xr10:uidLastSave="{3092898D-E2A5-4A70-B181-750BEFCC4F4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4" i="4"/>
  <c r="G4" i="4"/>
  <c r="I4" i="4"/>
  <c r="J4" i="4"/>
  <c r="L4" i="4"/>
  <c r="B5" i="4"/>
  <c r="G5" i="4"/>
  <c r="I5" i="4"/>
  <c r="J5" i="4"/>
  <c r="L5"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<sst xmlns="http://schemas.openxmlformats.org/spreadsheetml/2006/main" count="180283" uniqueCount="39125">
  <si>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</si>
  <si>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</si>
  <si>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</si>
  <si>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</si>
  <si>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</si>
  <si>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</si>
  <si>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</si>
  <si>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</si>
  <si>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</si>
  <si>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</si>
  <si>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</si>
  <si>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</si>
  <si>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</si>
  <si>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</si>
  <si>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</si>
  <si>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</si>
  <si>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</si>
  <si>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</si>
  <si>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</si>
  <si>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</si>
  <si>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</si>
  <si>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</si>
  <si>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</si>
  <si>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</si>
  <si>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</si>
  <si>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</si>
  <si>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</si>
  <si>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</si>
  <si>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</si>
  <si>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</si>
  <si>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</si>
  <si>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</si>
  <si>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</si>
  <si>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</si>
  <si>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</si>
  <si>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</si>
  <si>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</si>
  <si>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</si>
  <si>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</si>
  <si>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</si>
  <si>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</si>
  <si>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</si>
  <si>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</si>
  <si>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</si>
  <si>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</si>
  <si>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</si>
  <si>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</si>
  <si>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</si>
  <si>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</si>
  <si>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</si>
  <si>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</si>
  <si>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</si>
  <si>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</si>
  <si>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</si>
  <si>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</si>
  <si>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</si>
  <si>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</si>
  <si>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</si>
  <si>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</si>
  <si>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</si>
  <si>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</si>
  <si>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</si>
  <si>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</si>
  <si>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</si>
  <si>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</si>
  <si>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</si>
  <si>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</si>
  <si>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</si>
  <si>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</si>
  <si>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</si>
  <si>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</si>
  <si>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</si>
  <si>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</si>
  <si>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</si>
  <si>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</si>
  <si>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</si>
  <si>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</si>
  <si>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</si>
  <si>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</si>
  <si>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</si>
  <si>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</si>
  <si>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</si>
  <si>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</si>
  <si>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</si>
  <si>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</si>
  <si>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</si>
  <si>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</si>
  <si>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</si>
  <si>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</si>
  <si>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</si>
  <si>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</si>
  <si>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</si>
  <si>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</si>
  <si>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</si>
  <si>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</si>
  <si>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</si>
  <si>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</si>
  <si>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</si>
  <si>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</si>
  <si>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</si>
  <si>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</si>
  <si>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</si>
  <si>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</si>
  <si>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</si>
  <si>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</si>
  <si>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</si>
  <si>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</si>
  <si>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</si>
  <si>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</si>
  <si>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</si>
  <si>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</si>
  <si>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</si>
  <si>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</si>
  <si>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</si>
  <si>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</si>
  <si>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</si>
  <si>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</si>
  <si>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</si>
  <si>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</si>
  <si>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</si>
  <si>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</si>
  <si>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</si>
  <si>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</si>
  <si>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</si>
  <si>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</si>
  <si>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</si>
  <si>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</si>
  <si>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</si>
  <si>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</si>
  <si>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</si>
  <si>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</si>
  <si>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</si>
  <si>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</si>
  <si>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</si>
  <si>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</si>
  <si>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</si>
  <si>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</si>
  <si>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</si>
  <si>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</si>
  <si>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</si>
  <si>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</si>
  <si>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</si>
  <si>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</si>
  <si>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</si>
  <si>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</si>
  <si>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</si>
  <si>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</si>
  <si>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</si>
  <si>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</si>
  <si>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</si>
  <si>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</si>
  <si>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</si>
  <si>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</si>
  <si>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</si>
  <si>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</si>
  <si>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</si>
  <si>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</si>
  <si>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</si>
  <si>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</si>
  <si>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</si>
  <si>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</si>
  <si>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</si>
  <si>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</si>
  <si>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</si>
  <si>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</si>
  <si>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</si>
  <si>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</si>
  <si>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</si>
  <si>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</si>
  <si>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</si>
  <si>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</si>
  <si>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</si>
  <si>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</si>
  <si>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</si>
  <si>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</si>
  <si>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</si>
  <si>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</si>
  <si>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</si>
  <si>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</si>
  <si>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</si>
  <si>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</si>
  <si>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</si>
  <si>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</si>
  <si>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</si>
  <si>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</si>
  <si>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</si>
  <si>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</si>
  <si>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</si>
  <si>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</si>
  <si>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</si>
  <si>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</si>
  <si>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</si>
  <si>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</si>
  <si>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</si>
  <si>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</si>
  <si>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</si>
  <si>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</si>
  <si>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</si>
  <si>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</si>
  <si>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</si>
  <si>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</si>
  <si>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</si>
  <si>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</si>
  <si>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</si>
  <si>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</si>
  <si>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</si>
  <si>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</si>
  <si>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</si>
  <si>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</si>
  <si>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</si>
  <si>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</si>
  <si>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</si>
  <si>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</si>
  <si>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</si>
  <si>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</si>
  <si>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</si>
  <si>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</si>
  <si>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</si>
  <si>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</si>
  <si>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</si>
  <si>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</si>
  <si>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</si>
  <si>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</si>
  <si>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</si>
  <si>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</si>
  <si>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</si>
  <si>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</si>
  <si>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</si>
  <si>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</si>
  <si>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</si>
  <si>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</si>
  <si>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</si>
  <si>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</si>
  <si>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</si>
  <si>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</si>
  <si>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</si>
  <si>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</si>
  <si>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</si>
  <si>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</si>
  <si>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</si>
  <si>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</si>
  <si>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</si>
  <si>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</si>
  <si>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</si>
  <si>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</si>
  <si>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</si>
  <si>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</si>
  <si>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</si>
  <si>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</si>
  <si>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</si>
  <si>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</si>
  <si>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</si>
  <si>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</si>
  <si>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</si>
  <si>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</si>
  <si>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</si>
  <si>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</si>
  <si>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</si>
  <si>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</si>
  <si>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</si>
  <si>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</si>
  <si>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</si>
  <si>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</si>
  <si>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</si>
  <si>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</si>
  <si>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</si>
  <si>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</si>
  <si>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</si>
  <si>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</si>
  <si>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</si>
  <si>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</si>
  <si>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</si>
  <si>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</si>
  <si>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</si>
  <si>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</si>
  <si>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</si>
  <si>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</si>
  <si>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</si>
  <si>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</si>
  <si>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</si>
  <si>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</si>
  <si>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</si>
  <si>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</si>
  <si>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</si>
  <si>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</si>
  <si>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</si>
  <si>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</si>
  <si>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</si>
  <si>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</si>
  <si>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</si>
  <si>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</si>
  <si>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</si>
  <si>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</si>
  <si>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</si>
  <si>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</si>
  <si>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</si>
  <si>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</si>
  <si>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</si>
  <si>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</si>
  <si>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</si>
  <si>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</si>
  <si>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</si>
  <si>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</si>
  <si>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</si>
  <si>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</si>
  <si>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</si>
  <si>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</si>
  <si>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</si>
  <si>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</si>
  <si>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</si>
  <si>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</si>
  <si>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</si>
  <si>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</si>
  <si>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</si>
  <si>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</si>
  <si>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</si>
  <si>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</si>
  <si>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</si>
  <si>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</si>
  <si>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</si>
  <si>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</si>
  <si>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</si>
  <si>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</si>
  <si>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</si>
  <si>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</si>
  <si>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</si>
  <si>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</si>
  <si>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</si>
  <si>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</si>
  <si>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</si>
  <si>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</si>
  <si>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</si>
  <si>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</si>
  <si>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</si>
  <si>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</si>
  <si>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</si>
  <si>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</si>
  <si>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</si>
  <si>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</si>
  <si>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</si>
  <si>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</si>
  <si>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</si>
  <si>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</si>
  <si>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</si>
  <si>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</si>
  <si>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</si>
  <si>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</si>
  <si>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</si>
  <si>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</si>
  <si>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</si>
  <si>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</si>
  <si>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</si>
  <si>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</si>
  <si>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</si>
  <si>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</si>
  <si>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</si>
  <si>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</si>
  <si>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</si>
  <si>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</si>
  <si>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</si>
  <si>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</si>
  <si>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</si>
  <si>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</si>
  <si>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</si>
  <si>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</si>
  <si>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</si>
  <si>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</si>
  <si>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</si>
  <si>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</si>
  <si>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</si>
  <si>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</si>
  <si>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</si>
  <si>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</si>
  <si>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</si>
  <si>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</si>
  <si>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</si>
  <si>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</si>
  <si>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</si>
  <si>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</si>
  <si>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</si>
  <si>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</si>
  <si>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</si>
  <si>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</si>
  <si>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</si>
  <si>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</si>
  <si>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</si>
  <si>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</si>
  <si>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</si>
  <si>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</si>
  <si>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</si>
  <si>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</si>
  <si>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</si>
  <si>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</si>
  <si>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</si>
  <si>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</si>
  <si>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</si>
  <si>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</si>
  <si>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</si>
  <si>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</si>
  <si>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</si>
  <si>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</si>
  <si>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</si>
  <si>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</si>
  <si>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</si>
  <si>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</si>
  <si>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</si>
  <si>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</si>
  <si>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</si>
  <si>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</si>
  <si>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</si>
  <si>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</si>
  <si>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</si>
  <si>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</si>
  <si>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</si>
  <si>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</si>
  <si>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</si>
  <si>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</si>
  <si>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</si>
  <si>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</si>
  <si>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</si>
  <si>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</si>
  <si>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</si>
  <si>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</si>
  <si>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</si>
  <si>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</si>
  <si>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</si>
  <si>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</si>
  <si>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</si>
  <si>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</si>
  <si>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</si>
  <si>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</si>
  <si>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</si>
  <si>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</si>
  <si>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</si>
  <si>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</si>
  <si>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</si>
  <si>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</si>
  <si>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</si>
  <si>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</si>
  <si>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</si>
  <si>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</si>
  <si>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</si>
  <si>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</si>
  <si>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</si>
  <si>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</si>
  <si>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</si>
  <si>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</si>
  <si>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</si>
  <si>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</si>
  <si>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</si>
  <si>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</si>
  <si>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</si>
  <si>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</si>
  <si>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</si>
  <si>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</si>
  <si>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</si>
  <si>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</si>
  <si>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</si>
  <si>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</si>
  <si>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</si>
  <si>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</si>
  <si>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</si>
  <si>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</si>
  <si>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</si>
  <si>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</si>
  <si>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</si>
  <si>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</si>
  <si>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</si>
  <si>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</si>
  <si>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</si>
  <si>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</si>
  <si>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</si>
  <si>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</si>
  <si>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</si>
  <si>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</si>
  <si>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</si>
  <si>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</si>
  <si>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</si>
  <si>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</si>
  <si>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</si>
  <si>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</si>
  <si>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</si>
  <si>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</si>
  <si>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</si>
  <si>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</si>
  <si>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</si>
  <si>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</si>
  <si>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</si>
  <si>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</si>
  <si>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</si>
  <si>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</si>
  <si>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</si>
  <si>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</si>
  <si>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</si>
  <si>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</si>
  <si>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</si>
  <si>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</si>
  <si>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</si>
  <si>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</si>
  <si>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</si>
  <si>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</si>
  <si>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</si>
  <si>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</si>
  <si>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</si>
  <si>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</si>
  <si>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</si>
  <si>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</si>
  <si>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</si>
  <si>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</si>
  <si>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</si>
  <si>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</si>
  <si>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</si>
  <si>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</si>
  <si>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</si>
  <si>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</si>
  <si>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</si>
  <si>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</si>
  <si>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</si>
  <si>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</si>
  <si>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</si>
  <si>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</si>
  <si>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</si>
  <si>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</si>
  <si>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</si>
  <si>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</si>
  <si>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</si>
  <si>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</si>
  <si>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</si>
  <si>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</si>
  <si>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</si>
  <si>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</si>
  <si>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</si>
  <si>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</si>
  <si>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</si>
  <si>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</si>
  <si>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</si>
  <si>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</si>
  <si>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</si>
  <si>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</si>
  <si>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</si>
  <si>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</si>
  <si>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</si>
  <si>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</si>
  <si>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</si>
  <si>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</si>
  <si>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</si>
  <si>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</si>
  <si>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</si>
  <si>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</si>
  <si>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</si>
  <si>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</si>
  <si>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</si>
  <si>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</si>
  <si>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</si>
  <si>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</si>
  <si>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</si>
  <si>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</si>
  <si>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</si>
  <si>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</si>
  <si>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</si>
  <si>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</si>
  <si>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</si>
  <si>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</si>
  <si>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</si>
  <si>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</si>
  <si>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</si>
  <si>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</si>
  <si>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</si>
  <si>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</si>
  <si>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</si>
  <si>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</si>
  <si>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</si>
  <si>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</si>
  <si>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</si>
  <si>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</si>
  <si>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</si>
  <si>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</si>
  <si>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</si>
  <si>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</si>
  <si>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</si>
  <si>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</si>
  <si>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</si>
  <si>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</si>
  <si>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</si>
  <si>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</si>
  <si>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</si>
  <si>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</si>
  <si>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</si>
  <si>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</si>
  <si>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</si>
  <si>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</si>
  <si>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</si>
  <si>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</si>
  <si>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</si>
  <si>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</si>
  <si>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</si>
  <si>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</si>
  <si>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</si>
  <si>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</si>
  <si>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</si>
  <si>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</si>
  <si>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</si>
  <si>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</si>
  <si>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</si>
  <si>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</si>
  <si>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</si>
  <si>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</si>
  <si>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</si>
  <si>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</si>
  <si>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</si>
  <si>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</si>
  <si>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</si>
  <si>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</si>
  <si>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</si>
  <si>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</si>
  <si>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</si>
  <si>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</si>
  <si>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</si>
  <si>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</si>
  <si>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</si>
  <si>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</si>
  <si>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</si>
  <si>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</si>
  <si>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</si>
  <si>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</si>
  <si>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</si>
  <si>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</si>
  <si>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</si>
  <si>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</si>
  <si>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</si>
  <si>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</si>
  <si>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</si>
  <si>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</si>
  <si>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</si>
  <si>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</si>
  <si>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</si>
  <si>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</si>
  <si>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</si>
  <si>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</si>
  <si>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</si>
  <si>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</si>
  <si>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</si>
  <si>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</si>
  <si>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</si>
  <si>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</si>
  <si>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</si>
  <si>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</si>
  <si>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</si>
  <si>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</si>
  <si>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</si>
  <si>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</si>
  <si>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</si>
  <si>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</si>
  <si>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</si>
  <si>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</si>
  <si>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</si>
  <si>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</si>
  <si>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</si>
  <si>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</si>
  <si>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</si>
  <si>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</si>
  <si>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</si>
  <si>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</si>
  <si>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</si>
  <si>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</si>
  <si>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</si>
  <si>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</si>
  <si>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</si>
  <si>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</si>
  <si>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</si>
  <si>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</si>
  <si>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</si>
  <si>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</si>
  <si>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</si>
  <si>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</si>
  <si>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</si>
  <si>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</si>
  <si>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</si>
  <si>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</si>
  <si>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</si>
  <si>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</si>
  <si>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</si>
  <si>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</si>
  <si>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</si>
  <si>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</si>
  <si>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</si>
  <si>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</si>
  <si>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</si>
  <si>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</si>
  <si>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</si>
  <si>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</si>
  <si>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</si>
  <si>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</si>
  <si>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</si>
  <si>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</si>
  <si>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</si>
  <si>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</si>
  <si>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</si>
  <si>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</si>
  <si>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</si>
  <si>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</si>
  <si>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</si>
  <si>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</si>
  <si>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</si>
  <si>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</si>
  <si>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</si>
  <si>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</si>
  <si>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</si>
  <si>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</si>
  <si>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</si>
  <si>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</si>
  <si>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</si>
  <si>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</si>
  <si>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</si>
  <si>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</si>
  <si>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</si>
  <si>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</si>
  <si>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</si>
  <si>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</si>
  <si>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</si>
  <si>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</si>
  <si>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</si>
  <si>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</si>
  <si>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</si>
  <si>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</si>
  <si>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</si>
  <si>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</si>
  <si>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</si>
  <si>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</si>
  <si>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</si>
  <si>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</si>
  <si>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</si>
  <si>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</si>
  <si>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</si>
  <si>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</si>
  <si>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</si>
  <si>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</si>
  <si>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</si>
  <si>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</si>
  <si>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</si>
  <si>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</si>
  <si>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</si>
  <si>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</si>
  <si>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</si>
  <si>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</si>
  <si>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</si>
  <si>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</si>
  <si>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</si>
  <si>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</si>
  <si>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</si>
  <si>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</si>
  <si>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</si>
  <si>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</si>
  <si>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</si>
  <si>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</si>
  <si>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</si>
  <si>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</si>
  <si>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</si>
  <si>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</si>
  <si>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</si>
  <si>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</si>
  <si>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</si>
  <si>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</si>
  <si>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</si>
  <si>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</si>
  <si>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</si>
  <si>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</si>
  <si>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</si>
  <si>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</si>
  <si>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</si>
  <si>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</si>
  <si>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</si>
  <si>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</si>
  <si>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</si>
  <si>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</si>
  <si>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</si>
  <si>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</si>
  <si>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</si>
  <si>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</si>
  <si>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</si>
  <si>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</si>
  <si>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</si>
  <si>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</si>
  <si>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</si>
  <si>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</si>
  <si>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</si>
  <si>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</si>
  <si>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</si>
  <si>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</si>
  <si>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</si>
  <si>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</si>
  <si>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</si>
  <si>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</si>
  <si>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</si>
  <si>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</si>
  <si>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</si>
  <si>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</si>
  <si>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</si>
  <si>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</si>
  <si>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</si>
  <si>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</si>
  <si>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</si>
  <si>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</si>
  <si>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</si>
  <si>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</si>
  <si>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</si>
  <si>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</si>
  <si>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</si>
  <si>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</si>
  <si>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</si>
  <si>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</si>
  <si>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</si>
  <si>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</si>
  <si>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</si>
  <si>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</si>
  <si>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</si>
  <si>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</si>
  <si>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</si>
  <si>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</si>
  <si>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</si>
  <si>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</si>
  <si>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</si>
  <si>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</si>
  <si>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</si>
  <si>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</si>
  <si>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</si>
  <si>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</si>
  <si>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</si>
  <si>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</si>
  <si>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</si>
  <si>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</si>
  <si>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</si>
  <si>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</si>
  <si>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</si>
  <si>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</si>
  <si>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</si>
  <si>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</si>
  <si>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</si>
  <si>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</si>
  <si>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</si>
  <si>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</si>
  <si>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</si>
  <si>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</si>
  <si>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</si>
  <si>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</si>
  <si>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</si>
  <si>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</si>
  <si>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</si>
  <si>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</si>
  <si>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</si>
  <si>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</si>
  <si>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</si>
  <si>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</si>
  <si>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</si>
  <si>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</si>
  <si>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</si>
  <si>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</si>
  <si>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</si>
  <si>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</si>
  <si>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</si>
  <si>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</si>
  <si>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</si>
  <si>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</si>
  <si>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</si>
  <si>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</si>
  <si>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</si>
  <si>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</si>
  <si>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</si>
  <si>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</si>
  <si>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</si>
  <si>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</si>
  <si>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</si>
  <si>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</si>
  <si>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</si>
  <si>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</si>
  <si>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</si>
  <si>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</si>
  <si>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</si>
  <si>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</si>
  <si>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</si>
  <si>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</si>
  <si>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</si>
  <si>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</si>
  <si>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</si>
  <si>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</si>
  <si>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</si>
  <si>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</si>
  <si>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</si>
  <si>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</si>
  <si>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</si>
  <si>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</si>
  <si>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</si>
  <si>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</si>
  <si>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</si>
  <si>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</si>
  <si>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</si>
  <si>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</si>
  <si>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</si>
  <si>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</si>
  <si>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</si>
  <si>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</si>
  <si>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</si>
  <si>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</si>
  <si>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</si>
  <si>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</si>
  <si>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</si>
  <si>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</si>
  <si>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</si>
  <si>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</si>
  <si>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</si>
  <si>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</si>
  <si>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</si>
  <si>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</si>
  <si>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</si>
  <si>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</si>
  <si>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</si>
  <si>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</si>
  <si>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</si>
  <si>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</si>
  <si>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</si>
  <si>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</si>
  <si>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</si>
  <si>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</si>
  <si>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</si>
  <si>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</si>
  <si>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</si>
  <si>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</si>
  <si>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</si>
  <si>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</si>
  <si>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</si>
  <si>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</si>
  <si>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</si>
  <si>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</si>
  <si>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</si>
  <si>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</si>
  <si>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</si>
  <si>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</si>
  <si>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</si>
  <si>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</si>
  <si>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</si>
  <si>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</si>
  <si>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</si>
  <si>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</si>
  <si>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</si>
  <si>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</si>
  <si>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</si>
  <si>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</si>
  <si>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</si>
  <si>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</si>
  <si>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</si>
  <si>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</si>
  <si>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</si>
  <si>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</si>
  <si>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</si>
  <si>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</si>
  <si>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</si>
  <si>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</si>
  <si>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</si>
  <si>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</si>
  <si>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</si>
  <si>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</si>
  <si>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</si>
  <si>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</si>
  <si>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</si>
  <si>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</si>
  <si>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</si>
  <si>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</si>
  <si>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</si>
  <si>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</si>
  <si>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</si>
  <si>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</si>
  <si>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</si>
  <si>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</si>
  <si>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</si>
  <si>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</si>
  <si>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</si>
  <si>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</si>
  <si>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</si>
  <si>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</si>
  <si>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</si>
  <si>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</si>
  <si>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</si>
  <si>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</si>
  <si>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</si>
  <si>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</si>
  <si>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</si>
  <si>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</si>
  <si>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</si>
  <si>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</si>
  <si>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</si>
  <si>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</si>
  <si>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</si>
  <si>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</si>
  <si>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</si>
  <si>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</si>
  <si>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</si>
  <si>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</si>
  <si>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</si>
  <si>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</si>
  <si>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</si>
  <si>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</si>
  <si>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</si>
  <si>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</si>
  <si>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</si>
  <si>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</si>
  <si>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</si>
  <si>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</si>
  <si>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</si>
  <si>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</si>
  <si>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</si>
  <si>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</si>
  <si>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</si>
  <si>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</si>
  <si>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</si>
  <si>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</si>
  <si>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</si>
  <si>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</si>
  <si>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</si>
  <si>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</si>
  <si>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</si>
  <si>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</si>
  <si>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</si>
  <si>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</si>
  <si>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</si>
  <si>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</si>
  <si>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</si>
  <si>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</si>
  <si>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</si>
  <si>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</si>
  <si>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</si>
  <si>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</si>
  <si>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</si>
  <si>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</si>
  <si>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</si>
  <si>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</si>
  <si>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</si>
  <si>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</si>
  <si>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</si>
  <si>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</si>
  <si>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</si>
  <si>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</si>
  <si>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</si>
  <si>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</si>
  <si>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</si>
  <si>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</si>
  <si>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</si>
  <si>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</si>
  <si>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</si>
  <si>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</si>
  <si>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</si>
  <si>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</si>
  <si>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</si>
  <si>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</si>
  <si>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</si>
  <si>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</si>
  <si>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</si>
  <si>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</si>
  <si>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</si>
  <si>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</si>
  <si>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</si>
  <si>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</si>
  <si>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</si>
  <si>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</si>
  <si>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</si>
  <si>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</si>
  <si>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</si>
  <si>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</si>
  <si>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</si>
  <si>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</si>
  <si>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</si>
  <si>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</si>
  <si>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</si>
  <si>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</si>
  <si>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</si>
  <si>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</si>
  <si>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</si>
  <si>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</si>
  <si>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</si>
  <si>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</si>
  <si>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</si>
  <si>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</si>
  <si>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</si>
  <si>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</si>
  <si>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</si>
  <si>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</si>
  <si>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</si>
  <si>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</si>
  <si>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</si>
  <si>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</si>
  <si>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</si>
  <si>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</si>
  <si>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</si>
  <si>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</si>
  <si>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</si>
  <si>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</si>
  <si>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</si>
  <si>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</si>
  <si>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</si>
  <si>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</si>
  <si>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</si>
  <si>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</si>
  <si>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</si>
  <si>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</si>
  <si>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</si>
  <si>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</si>
  <si>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</si>
  <si>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</si>
  <si>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</si>
  <si>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</si>
  <si>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</si>
  <si>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</si>
  <si>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</si>
  <si>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</si>
  <si>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</si>
  <si>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</si>
  <si>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</si>
  <si>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</si>
  <si>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</si>
  <si>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</si>
  <si>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</si>
  <si>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</si>
  <si>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</si>
  <si>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</si>
  <si>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</si>
  <si>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</si>
  <si>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</si>
  <si>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</si>
  <si>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</si>
  <si>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</si>
  <si>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</si>
  <si>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</si>
  <si>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</si>
  <si>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</si>
  <si>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</si>
  <si>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</si>
  <si>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</si>
  <si>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</si>
  <si>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</si>
  <si>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</si>
  <si>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</si>
  <si>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</si>
  <si>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</si>
  <si>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</si>
  <si>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</si>
  <si>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</si>
  <si>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</si>
  <si>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</si>
  <si>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</si>
  <si>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</si>
  <si>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</si>
  <si>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</si>
  <si>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</si>
  <si>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</si>
  <si>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</si>
  <si>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</si>
  <si>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</si>
  <si>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</si>
  <si>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</si>
  <si>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</si>
  <si>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</si>
  <si>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</si>
  <si>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</si>
  <si>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</si>
  <si>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</si>
  <si>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</si>
  <si>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</si>
  <si>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</si>
  <si>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</si>
  <si>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</si>
  <si>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</si>
  <si>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</si>
  <si>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</si>
  <si>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</si>
  <si>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</si>
  <si>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</si>
  <si>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</si>
  <si>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</si>
  <si>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</si>
  <si>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</si>
  <si>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</si>
  <si>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</si>
  <si>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</si>
  <si>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</si>
  <si>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</si>
  <si>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</si>
  <si>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</si>
  <si>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</si>
  <si>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</si>
  <si>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</si>
  <si>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</si>
  <si>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</si>
  <si>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</si>
  <si>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</si>
  <si>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</si>
  <si>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</si>
  <si>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</si>
  <si>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</si>
  <si>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</si>
  <si>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</si>
  <si>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</si>
  <si>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</si>
  <si>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</si>
  <si>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</si>
  <si>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</si>
  <si>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</si>
  <si>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</si>
  <si>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</si>
  <si>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</si>
  <si>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</si>
  <si>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</si>
  <si>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</si>
  <si>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</si>
  <si>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</si>
  <si>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</si>
  <si>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</si>
  <si>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</si>
  <si>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</si>
  <si>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</si>
  <si>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</si>
  <si>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</si>
  <si>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</si>
  <si>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</si>
  <si>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</si>
  <si>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</si>
  <si>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</si>
  <si>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</si>
  <si>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</si>
  <si>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</si>
  <si>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</si>
  <si>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</si>
  <si>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</si>
  <si>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</si>
  <si>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</si>
  <si>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</si>
  <si>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</si>
  <si>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</si>
  <si>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</si>
  <si>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</si>
  <si>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</si>
  <si>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</si>
  <si>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</si>
  <si>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</si>
  <si>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</si>
  <si>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</si>
  <si>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</si>
  <si>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</si>
  <si>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</si>
  <si>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</si>
  <si>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</si>
  <si>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</si>
  <si>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</si>
  <si>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</si>
  <si>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</si>
  <si>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</si>
  <si>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</si>
  <si>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</si>
  <si>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</si>
  <si>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</si>
  <si>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</si>
  <si>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</si>
  <si>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</si>
  <si>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</si>
  <si>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</si>
  <si>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</si>
  <si>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</si>
  <si>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</si>
  <si>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</si>
  <si>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</si>
  <si>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</si>
  <si>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</si>
  <si>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</si>
  <si>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</si>
  <si>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</si>
  <si>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</si>
  <si>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</si>
  <si>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</si>
  <si>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</si>
  <si>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</si>
  <si>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</si>
  <si>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</si>
  <si>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</si>
  <si>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</si>
  <si>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</si>
  <si>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</si>
  <si>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</si>
  <si>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</si>
  <si>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</si>
  <si>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</si>
  <si>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</si>
  <si>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</si>
  <si>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</si>
  <si>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</si>
  <si>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</si>
  <si>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</si>
  <si>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</si>
  <si>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</si>
  <si>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</si>
  <si>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</si>
  <si>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</si>
  <si>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</si>
  <si>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</si>
  <si>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</si>
  <si>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</si>
  <si>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</si>
  <si>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</si>
  <si>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</si>
  <si>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</si>
  <si>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</si>
  <si>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</si>
  <si>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</si>
  <si>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</si>
  <si>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</si>
  <si>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</si>
  <si>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</si>
  <si>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</si>
  <si>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</si>
  <si>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</si>
  <si>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</si>
  <si>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</si>
  <si>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</si>
  <si>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</si>
  <si>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</si>
  <si>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</si>
  <si>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</si>
  <si>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</si>
  <si>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</si>
  <si>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</si>
  <si>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</si>
  <si>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</si>
  <si>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</si>
  <si>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</si>
  <si>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</si>
  <si>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</si>
  <si>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</si>
  <si>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</si>
  <si>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</si>
  <si>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</si>
  <si>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</si>
  <si>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</si>
  <si>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</si>
  <si>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</si>
  <si>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</si>
  <si>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</si>
  <si>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</si>
  <si>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</si>
  <si>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</si>
  <si>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</si>
  <si>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</si>
  <si>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</si>
  <si>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</si>
  <si>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</si>
  <si>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</si>
  <si>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</si>
  <si>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</si>
  <si>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</si>
  <si>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</si>
  <si>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</si>
  <si>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</si>
  <si>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</si>
  <si>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</si>
  <si>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</si>
  <si>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</si>
  <si>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</si>
  <si>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</si>
  <si>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</si>
  <si>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</si>
  <si>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</si>
  <si>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</si>
  <si>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</si>
  <si>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</si>
  <si>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</si>
  <si>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</si>
  <si>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</si>
  <si>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</si>
  <si>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</si>
  <si>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</si>
  <si>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</si>
  <si>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</si>
  <si>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</si>
  <si>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</si>
  <si>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</si>
  <si>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</si>
  <si>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</si>
  <si>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</si>
  <si>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</si>
  <si>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</si>
  <si>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</si>
  <si>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</si>
  <si>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</si>
  <si>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</si>
  <si>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</si>
  <si>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</si>
  <si>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</si>
  <si>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</si>
  <si>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</si>
  <si>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</si>
  <si>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</si>
  <si>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</si>
  <si>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</si>
  <si>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</si>
  <si>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</si>
  <si>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</si>
  <si>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</si>
  <si>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</si>
  <si>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</si>
  <si>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</si>
  <si>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</si>
  <si>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</si>
  <si>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</si>
  <si>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</si>
  <si>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</si>
  <si>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</si>
  <si>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</si>
  <si>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</si>
  <si>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</si>
  <si>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</si>
  <si>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</si>
  <si>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</si>
  <si>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</si>
  <si>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</si>
  <si>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</si>
  <si>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</si>
  <si>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</si>
  <si>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</si>
  <si>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</si>
  <si>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</si>
  <si>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</si>
  <si>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</si>
  <si>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</si>
  <si>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</si>
  <si>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</si>
  <si>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</si>
  <si>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</si>
  <si>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</si>
  <si>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</si>
  <si>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</si>
  <si>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</si>
  <si>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</si>
  <si>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</si>
  <si>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</si>
  <si>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</si>
  <si>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</si>
  <si>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</si>
  <si>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</si>
  <si>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</si>
  <si>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</si>
  <si>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</si>
  <si>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</si>
  <si>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</si>
  <si>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</si>
  <si>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</si>
  <si>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</si>
  <si>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</si>
  <si>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</si>
  <si>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</si>
  <si>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</si>
  <si>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</si>
  <si>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</si>
  <si>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</si>
  <si>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</si>
  <si>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</si>
  <si>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</si>
  <si>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</si>
  <si>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</si>
  <si>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</si>
  <si>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</si>
  <si>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</si>
  <si>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</si>
  <si>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</si>
  <si>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</si>
  <si>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</si>
  <si>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</si>
  <si>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</si>
  <si>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</si>
  <si>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</si>
  <si>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</si>
  <si>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</si>
  <si>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</si>
  <si>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</si>
  <si>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</si>
  <si>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</si>
  <si>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</si>
  <si>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</si>
  <si>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</si>
  <si>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</si>
  <si>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</si>
  <si>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</si>
  <si>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</si>
  <si>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</si>
  <si>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</si>
  <si>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</si>
  <si>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</si>
  <si>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</si>
  <si>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</si>
  <si>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</si>
  <si>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</si>
  <si>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</si>
  <si>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</si>
  <si>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</si>
  <si>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</si>
  <si>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</si>
  <si>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</si>
  <si>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</si>
  <si>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</si>
  <si>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</si>
  <si>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</si>
  <si>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</si>
  <si>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</si>
  <si>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</si>
  <si>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</si>
  <si>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</si>
  <si>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</si>
  <si>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</si>
  <si>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</si>
  <si>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</si>
  <si>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</si>
  <si>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</si>
  <si>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</si>
  <si>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</si>
  <si>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</si>
  <si>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</si>
  <si>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</si>
  <si>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</si>
  <si>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</si>
  <si>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</si>
  <si>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</si>
  <si>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</si>
  <si>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</si>
  <si>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</si>
  <si>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</si>
  <si>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</si>
  <si>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</si>
  <si>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</si>
  <si>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</si>
  <si>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</si>
  <si>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</si>
  <si>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</si>
  <si>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</si>
  <si>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</si>
  <si>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</si>
  <si>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</si>
  <si>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</si>
  <si>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</si>
  <si>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</si>
  <si>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</si>
  <si>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</si>
  <si>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</si>
  <si>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</si>
  <si>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</si>
  <si>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</si>
  <si>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</si>
  <si>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</si>
  <si>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</si>
  <si>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</si>
  <si>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</si>
  <si>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</si>
  <si>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</si>
  <si>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</si>
  <si>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</si>
  <si>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</si>
  <si>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</si>
  <si>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</si>
  <si>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</si>
  <si>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</si>
  <si>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</si>
  <si>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</si>
  <si>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</si>
  <si>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</si>
  <si>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</si>
  <si>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</si>
  <si>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</si>
  <si>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</si>
  <si>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</si>
  <si>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</si>
  <si>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</si>
  <si>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</si>
  <si>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</si>
  <si>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</si>
  <si>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</si>
  <si>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</si>
  <si>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</si>
  <si>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</si>
  <si>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</si>
  <si>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</si>
  <si>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</si>
  <si>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</si>
  <si>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</si>
  <si>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</si>
  <si>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</si>
  <si>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</si>
  <si>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</si>
  <si>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</si>
  <si>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</si>
  <si>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</si>
  <si>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</si>
  <si>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</si>
  <si>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</si>
  <si>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</si>
  <si>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</si>
  <si>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</si>
  <si>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</si>
  <si>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</si>
  <si>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</si>
  <si>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</si>
  <si>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</si>
  <si>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</si>
  <si>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</si>
  <si>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</si>
  <si>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</si>
  <si>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</si>
  <si>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</si>
  <si>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</si>
  <si>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</si>
  <si>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</si>
  <si>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</si>
  <si>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</si>
  <si>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</si>
  <si>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</si>
  <si>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</si>
  <si>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</si>
  <si>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</si>
  <si>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</si>
  <si>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</si>
  <si>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</si>
  <si>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</si>
  <si>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</si>
  <si>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</si>
  <si>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</si>
  <si>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</si>
  <si>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</si>
  <si>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</si>
  <si>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</si>
  <si>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</si>
  <si>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</si>
  <si>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</si>
  <si>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</si>
  <si>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</si>
  <si>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</si>
  <si>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</si>
  <si>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</si>
  <si>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</si>
  <si>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</si>
  <si>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</si>
  <si>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</si>
  <si>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</si>
  <si>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</si>
  <si>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</si>
  <si>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</si>
  <si>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</si>
  <si>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</si>
  <si>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</si>
  <si>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</si>
  <si>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</si>
  <si>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</si>
  <si>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</si>
  <si>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</si>
  <si>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</si>
  <si>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</si>
  <si>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</si>
  <si>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</si>
  <si>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</si>
  <si>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</si>
  <si>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</si>
  <si>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</si>
  <si>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</si>
  <si>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</si>
  <si>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</si>
  <si>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</si>
  <si>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</si>
  <si>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</si>
  <si>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</si>
  <si>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</si>
  <si>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</si>
  <si>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</si>
  <si>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</si>
  <si>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</si>
  <si>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</si>
  <si>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</si>
  <si>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</si>
  <si>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</si>
  <si>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</si>
  <si>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</si>
  <si>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</si>
  <si>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</si>
  <si>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</si>
  <si>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</si>
  <si>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</si>
  <si>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</si>
  <si>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</si>
  <si>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</si>
  <si>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</si>
  <si>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</si>
  <si>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</si>
  <si>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</si>
  <si>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</si>
  <si>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</si>
  <si>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</si>
  <si>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</si>
  <si>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</si>
  <si>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</si>
  <si>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</si>
  <si>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</si>
  <si>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</si>
  <si>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</si>
  <si>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</si>
  <si>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</si>
  <si>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</si>
  <si>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</si>
  <si>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</si>
  <si>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</si>
  <si>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</si>
  <si>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</si>
  <si>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</si>
  <si>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</si>
  <si>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</si>
  <si>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</si>
  <si>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</si>
  <si>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</si>
  <si>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</si>
  <si>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</si>
  <si>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</si>
  <si>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</si>
  <si>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</si>
  <si>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</si>
  <si>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</si>
  <si>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</si>
  <si>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</si>
  <si>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</si>
  <si>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</si>
  <si>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</si>
  <si>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</si>
  <si>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</si>
  <si>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</si>
  <si>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</si>
  <si>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</si>
  <si>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</si>
  <si>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</si>
  <si>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</si>
  <si>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</si>
  <si>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</si>
  <si>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</si>
  <si>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</si>
  <si>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</si>
  <si>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</si>
  <si>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</si>
  <si>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</si>
  <si>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</si>
  <si>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</si>
  <si>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</si>
  <si>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</si>
  <si>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</si>
  <si>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</si>
  <si>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</si>
  <si>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</si>
  <si>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</si>
  <si>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</si>
  <si>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</si>
  <si>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</si>
  <si>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</si>
  <si>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</si>
  <si>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</si>
  <si>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</si>
  <si>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</si>
  <si>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</si>
  <si>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</si>
  <si>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</si>
  <si>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</si>
  <si>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</si>
  <si>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</si>
  <si>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</si>
  <si>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</si>
  <si>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</si>
  <si>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</si>
  <si>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</si>
  <si>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</si>
  <si>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</si>
  <si>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</si>
  <si>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</si>
  <si>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</si>
  <si>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</si>
  <si>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</si>
  <si>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</si>
  <si>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</si>
  <si>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</si>
  <si>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</si>
  <si>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</si>
  <si>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</si>
  <si>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</si>
  <si>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</si>
  <si>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</si>
  <si>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</si>
  <si>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</si>
  <si>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</si>
  <si>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</si>
  <si>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</si>
  <si>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</si>
  <si>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</si>
  <si>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</si>
  <si>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</si>
  <si>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</si>
  <si>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</si>
  <si>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</si>
  <si>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</si>
  <si>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</si>
  <si>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</si>
  <si>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</si>
  <si>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</si>
  <si>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</si>
  <si>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</si>
  <si>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</si>
  <si>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</si>
  <si>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</si>
  <si>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</si>
  <si>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</si>
  <si>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</si>
  <si>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</si>
  <si>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</si>
  <si>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</si>
  <si>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</si>
  <si>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</si>
  <si>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</si>
  <si>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</si>
  <si>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</si>
  <si>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</si>
  <si>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</si>
  <si>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</si>
  <si>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</si>
  <si>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</si>
  <si>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</si>
  <si>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</si>
  <si>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</si>
  <si>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</si>
  <si>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</si>
  <si>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</si>
  <si>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</si>
  <si>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</si>
  <si>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</si>
  <si>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</si>
  <si>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</si>
  <si>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</si>
  <si>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</si>
  <si>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</si>
  <si>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</si>
  <si>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</si>
  <si>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</si>
  <si>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</si>
  <si>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</si>
  <si>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</si>
  <si>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</si>
  <si>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</si>
  <si>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</si>
  <si>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</si>
  <si>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</si>
  <si>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</si>
  <si>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</si>
  <si>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</si>
  <si>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</si>
  <si>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</si>
  <si>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</si>
  <si>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</si>
  <si>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</si>
  <si>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</si>
  <si>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</si>
  <si>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</si>
  <si>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</si>
  <si>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</si>
  <si>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</si>
  <si>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</si>
  <si>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</si>
  <si>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</si>
  <si>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</si>
  <si>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</si>
  <si>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</si>
  <si>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</si>
  <si>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</si>
  <si>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</si>
  <si>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</si>
  <si>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</si>
  <si>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</si>
  <si>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</si>
  <si>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</si>
  <si>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</si>
  <si>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</si>
  <si>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</si>
  <si>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</si>
  <si>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</si>
  <si>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</si>
  <si>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</si>
  <si>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</si>
  <si>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</si>
  <si>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</si>
  <si>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</si>
  <si>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</si>
  <si>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</si>
  <si>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</si>
  <si>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</si>
  <si>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</si>
  <si>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</si>
  <si>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</si>
  <si>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</si>
  <si>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</si>
  <si>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</si>
  <si>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</si>
  <si>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</si>
  <si>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</si>
  <si>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</si>
  <si>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</si>
  <si>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</si>
  <si>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</si>
  <si>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</si>
  <si>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</si>
  <si>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</si>
  <si>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</si>
  <si>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</si>
  <si>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</si>
  <si>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</si>
  <si>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</si>
  <si>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</si>
  <si>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</si>
  <si>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</si>
  <si>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</si>
  <si>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</si>
  <si>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</si>
  <si>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</si>
  <si>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</si>
  <si>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</si>
  <si>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</si>
  <si>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</si>
  <si>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</si>
  <si>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</si>
  <si>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</si>
  <si>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</si>
  <si>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</si>
  <si>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</si>
  <si>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</si>
  <si>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</si>
  <si>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</si>
  <si>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</si>
  <si>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</si>
  <si>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</si>
  <si>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</si>
  <si>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</si>
  <si>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</si>
  <si>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</si>
  <si>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</si>
  <si>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</si>
  <si>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</si>
  <si>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</si>
  <si>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</si>
  <si>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</si>
  <si>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</si>
  <si>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</si>
  <si>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</si>
  <si>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</si>
  <si>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</si>
  <si>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</si>
  <si>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</si>
  <si>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</si>
  <si>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</si>
  <si>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</si>
  <si>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</si>
  <si>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</si>
  <si>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</si>
  <si>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</si>
  <si>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</si>
  <si>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</si>
  <si>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</si>
  <si>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</si>
  <si>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</si>
  <si>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</si>
  <si>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</si>
  <si>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</si>
  <si>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</si>
  <si>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</si>
  <si>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</si>
  <si>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</si>
  <si>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</si>
  <si>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</si>
  <si>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</si>
  <si>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</si>
  <si>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</si>
  <si>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</si>
  <si>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</si>
  <si>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</si>
  <si>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</si>
  <si>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</si>
  <si>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</si>
  <si>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</si>
  <si>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</si>
  <si>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</si>
  <si>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</si>
  <si>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</si>
  <si>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</si>
  <si>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</si>
  <si>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</si>
  <si>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</si>
  <si>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</si>
  <si>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</si>
  <si>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</si>
  <si>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</si>
  <si>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</si>
  <si>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</si>
  <si>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</si>
  <si>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</si>
  <si>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</si>
  <si>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</si>
  <si>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</si>
  <si>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</si>
  <si>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</si>
  <si>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</si>
  <si>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</si>
  <si>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</si>
  <si>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</si>
  <si>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</si>
  <si>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</si>
  <si>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</si>
  <si>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</si>
  <si>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</si>
  <si>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</si>
  <si>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</si>
  <si>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</si>
  <si>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</si>
  <si>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</si>
  <si>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</si>
  <si>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</si>
  <si>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</si>
  <si>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</si>
  <si>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</si>
  <si>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</si>
  <si>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</si>
  <si>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</si>
  <si>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</si>
  <si>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</si>
  <si>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</si>
  <si>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</si>
  <si>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</si>
  <si>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</si>
  <si>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</si>
  <si>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</si>
  <si>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</si>
  <si>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</si>
  <si>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</si>
  <si>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</si>
  <si>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</si>
  <si>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</si>
  <si>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</si>
  <si>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</si>
  <si>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</si>
  <si>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</si>
  <si>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</si>
  <si>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</si>
  <si>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</si>
  <si>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</si>
  <si>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</si>
  <si>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</si>
  <si>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</si>
  <si>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</si>
  <si>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</si>
  <si>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</si>
  <si>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</si>
  <si>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</si>
  <si>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</si>
  <si>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</si>
  <si>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</si>
  <si>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</si>
  <si>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</si>
  <si>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</si>
  <si>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</si>
  <si>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</si>
  <si>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</si>
  <si>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</si>
  <si>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</si>
  <si>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</si>
  <si>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</si>
  <si>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</si>
  <si>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</si>
  <si>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</si>
  <si>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</si>
  <si>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</si>
  <si>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</si>
  <si>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</si>
  <si>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</si>
  <si>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</si>
  <si>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</si>
  <si>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</si>
  <si>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</si>
  <si>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</si>
  <si>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</si>
  <si>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</si>
  <si>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</si>
  <si>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</si>
  <si>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</si>
  <si>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</si>
  <si>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</si>
  <si>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</si>
  <si>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</si>
  <si>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</si>
  <si>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</si>
  <si>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</si>
  <si>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</si>
  <si>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</si>
  <si>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</si>
  <si>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</si>
  <si>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</si>
  <si>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</si>
  <si>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</si>
  <si>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</si>
  <si>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</si>
  <si>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</si>
  <si>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</si>
  <si>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</si>
  <si>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</si>
  <si>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</si>
  <si>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</si>
  <si>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</si>
  <si>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</si>
  <si>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</si>
  <si>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</si>
  <si>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</si>
  <si>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</si>
  <si>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</si>
  <si>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</si>
  <si>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</si>
  <si>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</si>
  <si>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</si>
  <si>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</si>
  <si>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</si>
  <si>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</si>
  <si>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</si>
  <si>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</si>
  <si>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</si>
  <si>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</si>
  <si>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</si>
  <si>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</si>
  <si>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</si>
  <si>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</si>
  <si>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</si>
  <si>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</si>
  <si>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</si>
  <si>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</si>
  <si>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</si>
  <si>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</si>
  <si>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</si>
  <si>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</si>
  <si>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</si>
  <si>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</si>
  <si>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</si>
  <si>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</si>
  <si>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</si>
  <si>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</si>
  <si>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</si>
  <si>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</si>
  <si>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</si>
  <si>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</si>
  <si>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</si>
  <si>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</si>
  <si>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</si>
  <si>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</si>
  <si>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</si>
  <si>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</si>
  <si>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</si>
  <si>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</si>
  <si>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</si>
  <si>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</si>
  <si>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</si>
  <si>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</si>
  <si>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</si>
  <si>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</si>
  <si>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</si>
  <si>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</si>
  <si>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</si>
  <si>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</si>
  <si>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</si>
  <si>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</si>
  <si>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</si>
  <si>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</si>
  <si>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</si>
  <si>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</si>
  <si>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</si>
  <si>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</si>
  <si>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</si>
  <si>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</si>
  <si>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</si>
  <si>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</si>
  <si>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</si>
  <si>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</si>
  <si>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</si>
  <si>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</si>
  <si>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</si>
  <si>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</si>
  <si>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</si>
  <si>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</si>
  <si>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</si>
  <si>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</si>
  <si>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</si>
  <si>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</si>
  <si>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</si>
  <si>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</si>
  <si>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</si>
  <si>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</si>
  <si>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</si>
  <si>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</si>
  <si>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</si>
  <si>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</si>
  <si>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</si>
  <si>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</si>
  <si>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</si>
  <si>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</si>
  <si>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</si>
  <si>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</si>
  <si>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</si>
  <si>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</si>
  <si>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</si>
  <si>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</si>
  <si>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</si>
  <si>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</si>
  <si>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</si>
  <si>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</si>
  <si>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</si>
  <si>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</si>
  <si>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</si>
  <si>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</si>
  <si>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</si>
  <si>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</si>
  <si>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</si>
  <si>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</si>
  <si>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</si>
  <si>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</si>
  <si>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</si>
  <si>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</si>
  <si>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</si>
  <si>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</si>
  <si>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</si>
  <si>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</si>
  <si>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</si>
  <si>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</si>
  <si>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</si>
  <si>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</si>
  <si>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</si>
  <si>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</si>
  <si>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</si>
  <si>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</si>
  <si>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</si>
  <si>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</si>
  <si>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</si>
  <si>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</si>
  <si>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</si>
  <si>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</si>
  <si>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</si>
  <si>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</si>
  <si>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</si>
  <si>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</si>
  <si>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</si>
  <si>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</si>
  <si>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</si>
  <si>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</si>
  <si>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</si>
  <si>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</si>
  <si>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</si>
  <si>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</si>
  <si>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</si>
  <si>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</si>
  <si>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</si>
  <si>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</si>
  <si>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</si>
  <si>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</si>
  <si>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</si>
  <si>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</si>
  <si>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</si>
  <si>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</si>
  <si>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</si>
  <si>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</si>
  <si>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</si>
  <si>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</si>
  <si>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</si>
  <si>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</si>
  <si>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</si>
  <si>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</si>
  <si>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</si>
  <si>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</si>
  <si>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</si>
  <si>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</si>
  <si>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</si>
  <si>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</si>
  <si>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</si>
  <si>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</si>
  <si>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</si>
  <si>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</si>
  <si>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</si>
  <si>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</si>
  <si>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</si>
  <si>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</si>
  <si>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</si>
  <si>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</si>
  <si>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</si>
  <si>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</si>
  <si>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</si>
  <si>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</si>
  <si>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</si>
  <si>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</si>
  <si>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</si>
  <si>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</si>
  <si>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</si>
  <si>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</si>
  <si>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</si>
  <si>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</si>
  <si>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</si>
  <si>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</si>
  <si>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</si>
  <si>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</si>
  <si>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</si>
  <si>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</si>
  <si>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</si>
  <si>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</si>
  <si>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</si>
  <si>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</si>
  <si>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</si>
  <si>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</si>
  <si>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</si>
  <si>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</si>
  <si>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</si>
  <si>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</si>
  <si>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</si>
  <si>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</si>
  <si>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</si>
  <si>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</si>
  <si>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</si>
  <si>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</si>
  <si>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</si>
  <si>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</si>
  <si>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</si>
  <si>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</si>
  <si>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</si>
  <si>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</si>
  <si>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</si>
  <si>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</si>
  <si>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</si>
  <si>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</si>
  <si>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</si>
  <si>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</si>
  <si>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</si>
  <si>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</si>
  <si>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</si>
  <si>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</si>
  <si>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</si>
  <si>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</si>
  <si>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</si>
  <si>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</si>
  <si>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</si>
  <si>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</si>
  <si>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</si>
  <si>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</si>
  <si>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</si>
  <si>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</si>
  <si>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</si>
  <si>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</si>
  <si>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</si>
  <si>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</si>
  <si>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</si>
  <si>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</si>
  <si>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</si>
  <si>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</si>
  <si>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</si>
  <si>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</si>
  <si>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</si>
  <si>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</si>
  <si>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</si>
  <si>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</si>
  <si>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</si>
  <si>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</si>
  <si>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</si>
  <si>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</si>
  <si>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</si>
  <si>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</si>
  <si>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</si>
  <si>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</si>
  <si>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</si>
  <si>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</si>
  <si>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</si>
  <si>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</si>
  <si>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</si>
  <si>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</si>
  <si>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</si>
  <si>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</si>
  <si>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</si>
  <si>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</si>
  <si>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</si>
  <si>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</si>
  <si>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</si>
  <si>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</si>
  <si>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</si>
  <si>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</si>
  <si>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</si>
  <si>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</si>
  <si>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</si>
  <si>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</si>
  <si>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</si>
  <si>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</si>
  <si>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</si>
  <si>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</si>
  <si>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</si>
  <si>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</si>
  <si>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</si>
  <si>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</si>
  <si>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</si>
  <si>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</si>
  <si>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</si>
  <si>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</si>
  <si>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</si>
  <si>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</si>
  <si>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</si>
  <si>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</si>
  <si>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</si>
  <si>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</si>
  <si>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</si>
  <si>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</si>
  <si>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</si>
  <si>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</si>
  <si>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</si>
  <si>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</si>
  <si>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</si>
  <si>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</si>
  <si>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</si>
  <si>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</si>
  <si>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</si>
  <si>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</si>
  <si>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</si>
  <si>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</si>
  <si>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</si>
  <si>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</si>
  <si>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</si>
  <si>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</si>
  <si>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</si>
  <si>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</si>
  <si>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</si>
  <si>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</si>
  <si>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</si>
  <si>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</si>
  <si>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</si>
  <si>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</si>
  <si>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</si>
  <si>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</si>
  <si>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</si>
  <si>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</si>
  <si>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</si>
  <si>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</si>
  <si>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</si>
  <si>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</si>
  <si>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</si>
  <si>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</si>
  <si>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</si>
  <si>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</si>
  <si>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</si>
  <si>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</si>
  <si>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</si>
  <si>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</si>
  <si>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</si>
  <si>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</si>
  <si>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</si>
  <si>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</si>
  <si>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</si>
  <si>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</si>
  <si>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</si>
  <si>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</si>
  <si>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</si>
  <si>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</si>
  <si>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</si>
  <si>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</si>
  <si>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</si>
  <si>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</si>
  <si>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</si>
  <si>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</si>
  <si>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</si>
  <si>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</si>
  <si>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</si>
  <si>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</si>
  <si>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</si>
  <si>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</si>
  <si>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</si>
  <si>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</si>
  <si>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</si>
  <si>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</si>
  <si>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</si>
  <si>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</si>
  <si>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</si>
  <si>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</si>
  <si>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</si>
  <si>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</si>
  <si>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</si>
  <si>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</si>
  <si>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</si>
  <si>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</si>
  <si>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</si>
  <si>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</si>
  <si>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</si>
  <si>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</si>
  <si>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</si>
  <si>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</si>
  <si>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</si>
  <si>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</si>
  <si>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</si>
  <si>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</si>
  <si>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</si>
  <si>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</si>
  <si>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</si>
  <si>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</si>
  <si>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</si>
  <si>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</si>
  <si>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</si>
  <si>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</si>
  <si>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</si>
  <si>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</si>
  <si>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</si>
  <si>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</si>
  <si>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</si>
  <si>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</si>
  <si>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</si>
  <si>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</si>
  <si>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</si>
  <si>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</si>
  <si>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</si>
  <si>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</si>
  <si>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</si>
  <si>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</si>
  <si>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</si>
  <si>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</si>
  <si>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</si>
  <si>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</si>
  <si>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</si>
  <si>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</si>
  <si>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</si>
  <si>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</si>
  <si>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</si>
  <si>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</si>
  <si>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</si>
  <si>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</si>
  <si>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</si>
  <si>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</si>
  <si>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</si>
  <si>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</si>
  <si>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</si>
  <si>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</si>
  <si>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</si>
  <si>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</si>
  <si>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</si>
  <si>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</si>
  <si>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</si>
  <si>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</si>
  <si>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</si>
  <si>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</si>
  <si>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</si>
  <si>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</si>
  <si>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</si>
  <si>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</si>
  <si>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</si>
  <si>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</si>
  <si>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</si>
  <si>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</si>
  <si>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</si>
  <si>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</si>
  <si>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</si>
  <si>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</si>
  <si>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</si>
  <si>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</si>
  <si>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</si>
  <si>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</si>
  <si>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</si>
  <si>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</si>
  <si>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</si>
  <si>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</si>
  <si>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</si>
  <si>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</si>
  <si>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</si>
  <si>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</si>
  <si>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</si>
  <si>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</si>
  <si>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</si>
  <si>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</si>
  <si>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</si>
  <si>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</si>
  <si>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</si>
  <si>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</si>
  <si>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</si>
  <si>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</si>
  <si>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</si>
  <si>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</si>
  <si>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</si>
  <si>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</si>
  <si>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</si>
  <si>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</si>
  <si>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</si>
  <si>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</si>
  <si>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</si>
  <si>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</si>
  <si>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</si>
  <si>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</si>
  <si>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</si>
  <si>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</si>
  <si>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</si>
  <si>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</si>
  <si>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</si>
  <si>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</si>
  <si>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</si>
  <si>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</si>
  <si>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</si>
  <si>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</si>
  <si>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</si>
  <si>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</si>
  <si>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</si>
  <si>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</si>
  <si>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</si>
  <si>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</si>
  <si>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</si>
  <si>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</si>
  <si>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</si>
  <si>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</si>
  <si>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</si>
  <si>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</si>
  <si>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</si>
  <si>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</si>
  <si>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</si>
  <si>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</si>
  <si>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</si>
  <si>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</si>
  <si>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</si>
  <si>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</si>
  <si>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</si>
  <si>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</si>
  <si>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</si>
  <si>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</si>
  <si>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</si>
  <si>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</si>
  <si>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</si>
  <si>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</si>
  <si>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</si>
  <si>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</si>
  <si>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</si>
  <si>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</si>
  <si>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</si>
  <si>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</si>
  <si>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</si>
  <si>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</si>
  <si>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</si>
  <si>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</si>
  <si>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</si>
  <si>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</si>
  <si>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</si>
  <si>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</si>
  <si>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</si>
  <si>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</si>
  <si>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</si>
  <si>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</si>
  <si>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</si>
  <si>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</si>
  <si>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</si>
  <si>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</si>
  <si>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</si>
  <si>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</si>
  <si>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</si>
  <si>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</si>
  <si>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</si>
  <si>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</si>
  <si>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</si>
  <si>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</si>
  <si>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</si>
  <si>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</si>
  <si>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</si>
  <si>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</si>
  <si>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</si>
  <si>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</si>
  <si>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</si>
  <si>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</si>
  <si>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</si>
  <si>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</si>
  <si>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</si>
  <si>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</si>
  <si>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</si>
  <si>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</si>
  <si>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</si>
  <si>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</si>
  <si>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</si>
  <si>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</si>
  <si>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</si>
  <si>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</si>
  <si>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</si>
  <si>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</si>
  <si>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</si>
  <si>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</si>
  <si>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</si>
  <si>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</si>
  <si>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</si>
  <si>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</si>
  <si>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</si>
  <si>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</si>
  <si>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</si>
  <si>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</si>
  <si>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</si>
  <si>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</si>
  <si>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</si>
  <si>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</si>
  <si>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</si>
  <si>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</si>
  <si>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</si>
  <si>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</si>
  <si>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</si>
  <si>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</si>
  <si>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</si>
  <si>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</si>
  <si>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</si>
  <si>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</si>
  <si>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</si>
  <si>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</si>
  <si>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</si>
  <si>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</si>
  <si>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</si>
  <si>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</si>
  <si>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</si>
  <si>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</si>
  <si>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</si>
  <si>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</si>
  <si>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</si>
  <si>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</si>
  <si>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</si>
  <si>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</si>
  <si>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</si>
  <si>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</si>
  <si>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</si>
  <si>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</si>
  <si>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</si>
  <si>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</si>
  <si>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</si>
  <si>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</si>
  <si>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</si>
  <si>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</si>
  <si>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</si>
  <si>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</si>
  <si>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</si>
  <si>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</si>
  <si>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</si>
  <si>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</si>
  <si>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</si>
  <si>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</si>
  <si>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</si>
  <si>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</si>
  <si>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</si>
  <si>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</si>
  <si>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</si>
  <si>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</si>
  <si>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</si>
  <si>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</si>
  <si>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</si>
  <si>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</si>
  <si>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</si>
  <si>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</si>
  <si>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</si>
  <si>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</si>
  <si>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</si>
  <si>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</si>
  <si>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</si>
  <si>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</si>
  <si>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</si>
  <si>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</si>
  <si>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</si>
  <si>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</si>
  <si>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</si>
  <si>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</si>
  <si>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</si>
  <si>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</si>
  <si>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</si>
  <si>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</si>
  <si>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</si>
  <si>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</si>
  <si>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</si>
  <si>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</si>
  <si>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</si>
  <si>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</si>
  <si>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</si>
  <si>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</si>
  <si>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</si>
  <si>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</si>
  <si>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</si>
  <si>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</si>
  <si>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</si>
  <si>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</si>
  <si>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</si>
  <si>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</si>
  <si>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</si>
  <si>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</si>
  <si>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</si>
  <si>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</si>
  <si>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</si>
  <si>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</si>
  <si>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</si>
  <si>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</si>
  <si>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</si>
  <si>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</si>
  <si>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</si>
  <si>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</si>
  <si>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</si>
  <si>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</si>
  <si>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</si>
  <si>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</si>
  <si>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</si>
  <si>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</si>
  <si>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</si>
  <si>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</si>
  <si>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</si>
  <si>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</si>
  <si>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</si>
  <si>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</si>
  <si>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</si>
  <si>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</si>
  <si>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</si>
  <si>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</si>
  <si>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</si>
  <si>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</si>
  <si>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</si>
  <si>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</si>
  <si>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</si>
  <si>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</si>
  <si>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</si>
  <si>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</si>
  <si>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</si>
  <si>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</si>
  <si>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</si>
  <si>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</si>
  <si>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</si>
  <si>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</si>
  <si>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</si>
  <si>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</si>
  <si>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</si>
  <si>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</si>
  <si>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</si>
  <si>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</si>
  <si>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</si>
  <si>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</si>
  <si>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</si>
  <si>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</si>
  <si>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</si>
  <si>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</si>
  <si>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</si>
  <si>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</si>
  <si>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</si>
  <si>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</si>
  <si>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</si>
  <si>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</si>
  <si>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</si>
  <si>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</si>
  <si>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</si>
  <si>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</si>
  <si>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</si>
  <si>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</si>
  <si>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</si>
  <si>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</si>
  <si>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</si>
  <si>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</si>
  <si>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</si>
  <si>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</si>
  <si>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</si>
  <si>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</si>
  <si>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</si>
  <si>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</si>
  <si>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</si>
  <si>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</si>
  <si>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</si>
  <si>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</si>
  <si>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</si>
  <si>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</si>
  <si>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</si>
  <si>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</si>
  <si>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</si>
  <si>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</si>
  <si>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</si>
  <si>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</si>
  <si>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</si>
  <si>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</si>
  <si>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</si>
  <si>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</si>
  <si>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</si>
  <si>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</si>
  <si>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</si>
  <si>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</si>
  <si>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</si>
  <si>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</si>
  <si>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</si>
  <si>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</si>
  <si>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</si>
  <si>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</si>
  <si>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</si>
  <si>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</si>
  <si>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</si>
  <si>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</si>
  <si>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</si>
  <si>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</si>
  <si>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</si>
  <si>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</si>
  <si>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</si>
  <si>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</si>
  <si>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</si>
  <si>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</si>
  <si>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</si>
  <si>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</si>
  <si>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</si>
  <si>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</si>
  <si>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</si>
  <si>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</si>
  <si>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</si>
  <si>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</si>
  <si>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</si>
  <si>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</si>
  <si>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</si>
  <si>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</si>
  <si>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</si>
  <si>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</si>
  <si>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</si>
  <si>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</si>
  <si>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</si>
  <si>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</si>
  <si>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</si>
  <si>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</si>
  <si>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</si>
  <si>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</si>
  <si>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</si>
  <si>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</si>
  <si>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</si>
  <si>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</si>
  <si>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</si>
  <si>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</si>
  <si>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</si>
  <si>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</si>
  <si>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</si>
  <si>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</si>
  <si>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</si>
  <si>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</si>
  <si>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</si>
  <si>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</si>
  <si>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</si>
  <si>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</si>
  <si>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</si>
  <si>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</si>
  <si>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</si>
  <si>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</si>
  <si>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</si>
  <si>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</si>
  <si>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</si>
  <si>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</si>
  <si>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</si>
  <si>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</si>
  <si>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</si>
  <si>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</si>
  <si>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</si>
  <si>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</si>
  <si>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</si>
  <si>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</si>
  <si>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</si>
  <si>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</si>
  <si>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</si>
  <si>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</si>
  <si>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</si>
  <si>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</si>
  <si>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</si>
  <si>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</si>
  <si>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</si>
  <si>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</si>
  <si>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</si>
  <si>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</si>
  <si>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</si>
  <si>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</si>
  <si>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</si>
  <si>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</si>
  <si>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</si>
  <si>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</si>
  <si>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</si>
  <si>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</si>
  <si>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</si>
  <si>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</si>
  <si>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</si>
  <si>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</si>
  <si>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</si>
  <si>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</si>
  <si>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</si>
  <si>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</si>
  <si>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</si>
  <si>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</si>
  <si>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</si>
  <si>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</si>
  <si>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</si>
  <si>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</si>
  <si>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</si>
  <si>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</si>
  <si>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</si>
  <si>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</si>
  <si>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</si>
  <si>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</si>
  <si>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</si>
  <si>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</si>
  <si>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</si>
  <si>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</si>
  <si>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</si>
  <si>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</si>
  <si>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</si>
  <si>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</si>
  <si>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</si>
  <si>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</si>
  <si>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</si>
  <si>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</si>
  <si>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</si>
  <si>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</si>
  <si>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</si>
  <si>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</si>
  <si>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</si>
  <si>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</si>
  <si>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</si>
  <si>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</si>
  <si>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</si>
  <si>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</si>
  <si>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</si>
  <si>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</si>
  <si>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</si>
  <si>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</si>
  <si>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</si>
  <si>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</si>
  <si>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</si>
  <si>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</si>
  <si>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</si>
  <si>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</si>
  <si>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</si>
  <si>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</si>
  <si>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</si>
  <si>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</si>
  <si>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</si>
  <si>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</si>
  <si>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</si>
  <si>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</si>
  <si>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</si>
  <si>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</si>
  <si>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</si>
  <si>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</si>
  <si>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</si>
  <si>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</si>
  <si>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</si>
  <si>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</si>
  <si>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</si>
  <si>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</si>
  <si>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</si>
  <si>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</si>
  <si>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</si>
  <si>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</si>
  <si>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</si>
  <si>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</si>
  <si>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</si>
  <si>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</si>
  <si>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</si>
  <si>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</si>
  <si>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</si>
  <si>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</si>
  <si>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</si>
  <si>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</si>
  <si>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</si>
  <si>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</si>
  <si>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</si>
  <si>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</si>
  <si>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</si>
  <si>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</si>
  <si>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</si>
  <si>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</si>
  <si>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</si>
  <si>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</si>
  <si>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</si>
  <si>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</si>
  <si>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</si>
  <si>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</si>
  <si>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</si>
  <si>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</si>
  <si>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</si>
  <si>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</si>
  <si>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</si>
  <si>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</si>
  <si>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</si>
  <si>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</si>
  <si>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</si>
  <si>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</si>
  <si>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</si>
  <si>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</si>
  <si>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</si>
  <si>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</si>
  <si>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</si>
  <si>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</si>
  <si>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</si>
  <si>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</si>
  <si>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</si>
  <si>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</si>
  <si>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</si>
  <si>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</si>
  <si>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</si>
  <si>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</si>
  <si>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</si>
  <si>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</si>
  <si>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</si>
  <si>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</si>
  <si>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</si>
  <si>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</si>
  <si>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</si>
  <si>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</si>
  <si>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</si>
  <si>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</si>
  <si>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</si>
  <si>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</si>
  <si>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</si>
  <si>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</si>
  <si>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</si>
  <si>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</si>
  <si>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</si>
  <si>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</si>
  <si>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</si>
  <si>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</si>
  <si>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</si>
  <si>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</si>
  <si>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</si>
  <si>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</si>
  <si>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</si>
  <si>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</si>
  <si>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</si>
  <si>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</si>
  <si>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</si>
  <si>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</si>
  <si>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</si>
  <si>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</si>
  <si>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</si>
  <si>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</si>
  <si>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</si>
  <si>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</si>
  <si>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</si>
  <si>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</si>
  <si>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</si>
  <si>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</si>
  <si>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</si>
  <si>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</si>
  <si>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</si>
  <si>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</si>
  <si>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</si>
  <si>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</si>
  <si>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</si>
  <si>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</si>
  <si>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</si>
  <si>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</si>
  <si>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</si>
  <si>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</si>
  <si>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</si>
  <si>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</si>
  <si>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</si>
  <si>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</si>
  <si>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</si>
  <si>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</si>
  <si>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</si>
  <si>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</si>
  <si>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</si>
  <si>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</si>
  <si>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</si>
  <si>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</si>
  <si>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</si>
  <si>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</si>
  <si>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</si>
  <si>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</si>
  <si>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</si>
  <si>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</si>
  <si>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</si>
  <si>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</si>
  <si>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</si>
  <si>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</si>
  <si>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</si>
  <si>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</si>
  <si>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</si>
  <si>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</si>
  <si>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</si>
  <si>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</si>
  <si>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</si>
  <si>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</si>
  <si>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</si>
  <si>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</si>
  <si>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</si>
  <si>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</si>
  <si>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</si>
  <si>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</si>
  <si>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</si>
  <si>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</si>
  <si>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</si>
  <si>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</si>
  <si>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</si>
  <si>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</si>
  <si>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</si>
  <si>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</si>
  <si>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</si>
  <si>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</si>
  <si>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</si>
  <si>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</si>
  <si>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</si>
  <si>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</si>
  <si>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</si>
  <si>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</si>
  <si>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</si>
  <si>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</si>
  <si>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</si>
  <si>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</si>
  <si>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</si>
  <si>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</si>
  <si>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</si>
  <si>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</si>
  <si>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</si>
  <si>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</si>
  <si>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</si>
  <si>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</si>
  <si>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</si>
  <si>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</si>
  <si>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</si>
  <si>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</si>
  <si>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</si>
  <si>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</si>
  <si>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</si>
  <si>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</si>
  <si>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</si>
  <si>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</si>
  <si>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</si>
  <si>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</si>
  <si>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</si>
  <si>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</si>
  <si>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</si>
  <si>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</si>
  <si>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</si>
  <si>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</si>
  <si>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</si>
  <si>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</si>
  <si>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</si>
  <si>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</si>
  <si>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</si>
  <si>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</si>
  <si>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</si>
  <si>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</si>
  <si>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</si>
  <si>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</si>
  <si>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</si>
  <si>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</si>
  <si>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</si>
  <si>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</si>
  <si>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</si>
  <si>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</si>
  <si>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</si>
  <si>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</si>
  <si>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</si>
  <si>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</si>
  <si>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</si>
  <si>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</si>
  <si>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</si>
  <si>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</si>
  <si>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</si>
  <si>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</si>
  <si>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</si>
  <si>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</si>
  <si>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</si>
  <si>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</si>
  <si>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</si>
  <si>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</si>
  <si>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</si>
  <si>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</si>
  <si>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</si>
  <si>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</si>
  <si>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</si>
  <si>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</si>
  <si>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</si>
  <si>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</si>
  <si>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</si>
  <si>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</si>
  <si>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</si>
  <si>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</si>
  <si>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</si>
  <si>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</si>
  <si>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</si>
  <si>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</si>
  <si>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</si>
  <si>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</si>
  <si>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</si>
  <si>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</si>
  <si>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</si>
  <si>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</si>
  <si>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</si>
  <si>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</si>
  <si>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</si>
  <si>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</si>
  <si>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</si>
  <si>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</si>
  <si>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</si>
  <si>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</si>
  <si>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</si>
  <si>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</si>
  <si>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</si>
  <si>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</si>
  <si>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</si>
  <si>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</si>
  <si>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</si>
  <si>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</si>
  <si>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</si>
  <si>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</si>
  <si>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</si>
  <si>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</si>
  <si>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</si>
  <si>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</si>
  <si>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</si>
  <si>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</si>
  <si>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</si>
  <si>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</si>
  <si>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</si>
  <si>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</si>
  <si>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</si>
  <si>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</si>
  <si>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</si>
  <si>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</si>
  <si>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</si>
  <si>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</si>
  <si>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</si>
  <si>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</si>
  <si>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</si>
  <si>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</si>
  <si>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</si>
  <si>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</si>
  <si>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</si>
  <si>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</si>
  <si>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</si>
  <si>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</si>
  <si>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</si>
  <si>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</si>
  <si>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</si>
  <si>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</si>
  <si>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</si>
  <si>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</si>
  <si>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</si>
  <si>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</si>
  <si>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</si>
  <si>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</si>
  <si>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</si>
  <si>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</si>
  <si>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</si>
  <si>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</si>
  <si>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</si>
  <si>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</si>
  <si>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</si>
  <si>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</si>
  <si>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</si>
  <si>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</si>
  <si>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</si>
  <si>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</si>
  <si>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</si>
  <si>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</si>
  <si>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</si>
  <si>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</si>
  <si>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</si>
  <si>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</si>
  <si>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</si>
  <si>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</si>
  <si>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</si>
  <si>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</si>
  <si>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</si>
  <si>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</si>
  <si>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</si>
  <si>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</si>
  <si>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</si>
  <si>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</si>
  <si>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</si>
  <si>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</si>
  <si>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</si>
  <si>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</si>
  <si>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</si>
  <si>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</si>
  <si>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</si>
  <si>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</si>
  <si>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</si>
  <si>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</si>
  <si>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</si>
  <si>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</si>
  <si>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</si>
  <si>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</si>
  <si>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</si>
  <si>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</si>
  <si>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</si>
  <si>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</si>
  <si>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</si>
  <si>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</si>
  <si>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</si>
  <si>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</si>
  <si>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</si>
  <si>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</si>
  <si>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</si>
  <si>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</si>
  <si>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</si>
  <si>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</si>
  <si>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</si>
  <si>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</si>
  <si>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</si>
  <si>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</si>
  <si>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</si>
  <si>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</si>
  <si>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</si>
  <si>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</si>
  <si>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</si>
  <si>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</si>
  <si>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</si>
  <si>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</si>
  <si>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</si>
  <si>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</si>
  <si>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</si>
  <si>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</si>
  <si>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</si>
  <si>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</si>
  <si>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</si>
  <si>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</si>
  <si>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</si>
  <si>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</si>
  <si>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</si>
  <si>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</si>
  <si>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</si>
  <si>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</si>
  <si>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</si>
  <si>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</si>
  <si>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</si>
  <si>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</si>
  <si>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</si>
  <si>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</si>
  <si>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</si>
  <si>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</si>
  <si>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</si>
  <si>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</si>
  <si>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</si>
  <si>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</si>
  <si>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</si>
  <si>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</si>
  <si>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</si>
  <si>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</si>
  <si>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</si>
  <si>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</si>
  <si>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</si>
  <si>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</si>
  <si>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</si>
  <si>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</si>
  <si>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</si>
  <si>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</si>
  <si>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</si>
  <si>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</si>
  <si>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</si>
  <si>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</si>
  <si>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</si>
  <si>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</si>
  <si>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</si>
  <si>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</si>
  <si>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</si>
  <si>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</si>
  <si>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</si>
  <si>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</si>
  <si>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</si>
  <si>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</si>
  <si>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</si>
  <si>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</si>
  <si>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</si>
  <si>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</si>
  <si>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</si>
  <si>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</si>
  <si>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</si>
  <si>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</si>
  <si>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</si>
  <si>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</si>
  <si>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</si>
  <si>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</si>
  <si>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</si>
  <si>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</si>
  <si>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</si>
  <si>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</si>
  <si>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</si>
  <si>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</si>
  <si>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</si>
  <si>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</si>
  <si>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</si>
  <si>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</si>
  <si>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</si>
  <si>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</si>
  <si>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</si>
  <si>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</si>
  <si>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</si>
  <si>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</si>
  <si>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</si>
  <si>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</si>
  <si>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</si>
  <si>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</si>
  <si>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</si>
  <si>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</si>
  <si>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</si>
  <si>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</si>
  <si>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</si>
  <si>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</si>
  <si>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</si>
  <si>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</si>
  <si>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</si>
  <si>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</si>
  <si>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</si>
  <si>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</si>
  <si>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</si>
  <si>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</si>
  <si>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</si>
  <si>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</si>
  <si>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</si>
  <si>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</si>
  <si>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</si>
  <si>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</si>
  <si>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</si>
  <si>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</si>
  <si>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</si>
  <si>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</si>
  <si>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</si>
  <si>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</si>
  <si>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</si>
  <si>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</si>
  <si>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</si>
  <si>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</si>
  <si>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</si>
  <si>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</si>
  <si>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</si>
  <si>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</si>
  <si>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</si>
  <si>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</si>
  <si>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</si>
  <si>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</si>
  <si>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</si>
  <si>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</si>
  <si>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</si>
  <si>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</si>
  <si>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</si>
  <si>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</si>
  <si>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</si>
  <si>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</si>
  <si>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</si>
  <si>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</si>
  <si>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</si>
  <si>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</si>
  <si>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</si>
  <si>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</si>
  <si>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</si>
  <si>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</si>
  <si>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</si>
  <si>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</si>
  <si>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</si>
  <si>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</si>
  <si>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</si>
  <si>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</si>
  <si>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</si>
  <si>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</si>
  <si>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</si>
  <si>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</si>
  <si>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</si>
  <si>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</si>
  <si>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</si>
  <si>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</si>
  <si>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</si>
  <si>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</si>
  <si>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</si>
  <si>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</si>
  <si>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</si>
  <si>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</si>
  <si>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</si>
  <si>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</si>
  <si>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</si>
  <si>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</si>
  <si>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</si>
  <si>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</si>
  <si>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</si>
  <si>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</si>
  <si>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</si>
  <si>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</si>
  <si>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</si>
  <si>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</si>
  <si>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</si>
  <si>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</si>
  <si>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</si>
  <si>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</si>
  <si>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</si>
  <si>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</si>
  <si>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</si>
  <si>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</si>
  <si>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</si>
  <si>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</si>
  <si>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</si>
  <si>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</si>
  <si>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</si>
  <si>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</si>
  <si>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</si>
  <si>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</si>
  <si>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</si>
  <si>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</si>
  <si>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</si>
  <si>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</si>
  <si>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</si>
  <si>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</si>
  <si>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</si>
  <si>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</si>
  <si>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</si>
  <si>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</si>
  <si>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</si>
  <si>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</si>
  <si>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</si>
  <si>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</si>
  <si>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</si>
  <si>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</si>
  <si>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</si>
  <si>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</si>
  <si>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</si>
  <si>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</si>
  <si>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</si>
  <si>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</si>
  <si>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</si>
  <si>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</si>
  <si>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</si>
  <si>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</si>
  <si>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</si>
  <si>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</si>
  <si>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</si>
  <si>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</si>
  <si>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</si>
  <si>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</si>
  <si>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</si>
  <si>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</si>
  <si>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</si>
  <si>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</si>
  <si>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</si>
  <si>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</si>
  <si>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</si>
  <si>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</si>
  <si>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</si>
  <si>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</si>
  <si>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</si>
  <si>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</si>
  <si>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</si>
  <si>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</si>
  <si>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</si>
  <si>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</si>
  <si>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</si>
  <si>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</si>
  <si>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</si>
  <si>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</si>
  <si>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</si>
  <si>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</si>
  <si>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</si>
  <si>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</si>
  <si>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</si>
  <si>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</si>
  <si>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</si>
  <si>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</si>
  <si>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</si>
  <si>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</si>
  <si>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</si>
  <si>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</si>
  <si>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</si>
  <si>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</si>
  <si>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</si>
  <si>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</si>
  <si>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</si>
  <si>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</si>
  <si>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</si>
  <si>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</si>
  <si>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</si>
  <si>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</si>
  <si>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</si>
  <si>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</si>
  <si>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</si>
  <si>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</si>
  <si>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</si>
  <si>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</si>
  <si>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</si>
  <si>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</si>
  <si>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</si>
  <si>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</si>
  <si>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</si>
  <si>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</si>
  <si>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</si>
  <si>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</si>
  <si>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</si>
  <si>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</si>
  <si>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</si>
  <si>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</si>
  <si>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</si>
  <si>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</si>
  <si>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</si>
  <si>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</si>
  <si>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</si>
  <si>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</si>
  <si>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</si>
  <si>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</si>
  <si>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</si>
  <si>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</si>
  <si>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</si>
  <si>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</si>
  <si>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</si>
  <si>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</si>
  <si>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</si>
  <si>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</si>
  <si>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</si>
  <si>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</si>
  <si>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</si>
  <si>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</si>
  <si>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</si>
  <si>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</si>
  <si>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</si>
  <si>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</si>
  <si>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</si>
  <si>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</si>
  <si>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</si>
  <si>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</si>
  <si>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</si>
  <si>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</si>
  <si>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</si>
  <si>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</si>
  <si>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</si>
  <si>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</si>
  <si>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</si>
  <si>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</si>
  <si>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</si>
  <si>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</si>
  <si>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</si>
  <si>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</si>
  <si>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</si>
  <si>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</si>
  <si>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</si>
  <si>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</si>
  <si>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</si>
  <si>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</si>
  <si>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</si>
  <si>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</si>
  <si>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</si>
  <si>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</si>
  <si>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</si>
  <si>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</si>
  <si>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</si>
  <si>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</si>
  <si>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</si>
  <si>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</si>
  <si>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</si>
  <si>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</si>
  <si>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</si>
  <si>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</si>
  <si>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</si>
  <si>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</si>
  <si>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</si>
  <si>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</si>
  <si>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</si>
  <si>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</si>
  <si>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</si>
  <si>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</si>
  <si>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</si>
  <si>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</si>
  <si>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</si>
  <si>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</si>
  <si>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</si>
  <si>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</si>
  <si>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</si>
  <si>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</si>
  <si>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</si>
  <si>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</si>
  <si>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</si>
  <si>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</si>
  <si>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</si>
  <si>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</si>
  <si>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</si>
  <si>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</si>
  <si>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</si>
  <si>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</si>
  <si>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</si>
  <si>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</si>
  <si>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</si>
  <si>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</si>
  <si>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</si>
  <si>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</si>
  <si>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</si>
  <si>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</si>
  <si>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</si>
  <si>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</si>
  <si>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</si>
  <si>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</si>
  <si>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</si>
  <si>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</si>
  <si>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</si>
  <si>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</si>
  <si>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</si>
  <si>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</si>
  <si>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</si>
  <si>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</si>
  <si>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</si>
  <si>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</si>
  <si>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</si>
  <si>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</si>
  <si>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</si>
  <si>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</si>
  <si>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</si>
  <si>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</si>
  <si>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</si>
  <si>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</si>
  <si>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</si>
  <si>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</si>
  <si>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</si>
  <si>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</si>
  <si>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</si>
  <si>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</si>
  <si>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</si>
  <si>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</si>
  <si>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</si>
  <si>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</si>
  <si>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</si>
  <si>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</si>
  <si>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</si>
  <si>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</si>
  <si>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</si>
  <si>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</si>
  <si>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</si>
  <si>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</si>
  <si>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</si>
  <si>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</si>
  <si>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</si>
  <si>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</si>
  <si>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</si>
  <si>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</si>
  <si>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</si>
  <si>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</si>
  <si>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</si>
  <si>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</si>
  <si>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</si>
  <si>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</si>
  <si>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</si>
  <si>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</si>
  <si>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</si>
  <si>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</si>
  <si>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</si>
  <si>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</si>
  <si>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</si>
  <si>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</si>
  <si>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</si>
  <si>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</si>
  <si>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</si>
  <si>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</si>
  <si>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</si>
  <si>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</si>
  <si>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</si>
  <si>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</si>
  <si>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</si>
  <si>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</si>
  <si>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</si>
  <si>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</si>
  <si>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</si>
  <si>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</si>
  <si>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</si>
  <si>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</si>
  <si>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</si>
  <si>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</si>
  <si>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</si>
  <si>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</si>
  <si>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</si>
  <si>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</si>
  <si>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</si>
  <si>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</si>
  <si>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</si>
  <si>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</si>
  <si>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</si>
  <si>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</si>
  <si>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</si>
  <si>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</si>
  <si>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</si>
  <si>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</si>
  <si>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</si>
  <si>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</si>
  <si>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</si>
  <si>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</si>
  <si>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</si>
  <si>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</si>
  <si>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</si>
  <si>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</si>
  <si>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</si>
  <si>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</si>
  <si>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</si>
  <si>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</si>
  <si>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</si>
  <si>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</si>
  <si>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</si>
  <si>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</si>
  <si>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</si>
  <si>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</si>
  <si>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</si>
  <si>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</si>
  <si>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</si>
  <si>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</si>
  <si>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</si>
  <si>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</si>
  <si>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</si>
  <si>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</si>
  <si>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</si>
  <si>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</si>
  <si>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</si>
  <si>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</si>
  <si>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</si>
  <si>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</si>
  <si>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</si>
  <si>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</si>
  <si>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</si>
  <si>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</si>
  <si>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</si>
  <si>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</si>
  <si>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</si>
  <si>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</si>
  <si>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</si>
  <si>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</si>
  <si>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</si>
  <si>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</si>
  <si>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</si>
  <si>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</si>
  <si>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</si>
  <si>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</si>
  <si>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</si>
  <si>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</si>
  <si>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</si>
  <si>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</si>
  <si>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</si>
  <si>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</si>
  <si>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</si>
  <si>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</si>
  <si>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</si>
  <si>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</si>
  <si>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</si>
  <si>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</si>
  <si>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</si>
  <si>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</si>
  <si>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</si>
  <si>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</si>
  <si>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</si>
  <si>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</si>
  <si>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</si>
  <si>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</si>
  <si>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</si>
  <si>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</si>
  <si>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</si>
  <si>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</si>
  <si>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</si>
  <si>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</si>
  <si>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</si>
  <si>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</si>
  <si>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</si>
  <si>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</si>
  <si>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</si>
  <si>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</si>
  <si>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</si>
  <si>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</si>
  <si>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</si>
  <si>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</si>
  <si>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</si>
  <si>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</si>
  <si>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</si>
  <si>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</si>
  <si>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</si>
  <si>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</si>
  <si>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</si>
  <si>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</si>
  <si>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</si>
  <si>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</si>
  <si>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</si>
  <si>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</si>
  <si>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</si>
  <si>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</si>
  <si>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</si>
  <si>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</si>
  <si>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</si>
  <si>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</si>
  <si>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</si>
  <si>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</si>
  <si>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</si>
  <si>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</si>
  <si>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</si>
  <si>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</si>
  <si>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</si>
  <si>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</si>
  <si>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</si>
  <si>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</si>
  <si>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</si>
  <si>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</si>
  <si>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</si>
  <si>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</si>
  <si>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</si>
  <si>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</si>
  <si>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</si>
  <si>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</si>
  <si>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</si>
  <si>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</si>
  <si>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</si>
  <si>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</si>
  <si>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</si>
  <si>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</si>
  <si>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</si>
  <si>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</si>
  <si>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</si>
  <si>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</si>
  <si>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</si>
  <si>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</si>
  <si>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</si>
  <si>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</si>
  <si>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</si>
  <si>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</si>
  <si>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</si>
  <si>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</si>
  <si>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</si>
  <si>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</si>
  <si>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</si>
  <si>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</si>
  <si>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</si>
  <si>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</si>
  <si>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</si>
  <si>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</si>
  <si>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</si>
  <si>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</si>
  <si>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</si>
  <si>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</si>
  <si>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</si>
  <si>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</si>
  <si>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</si>
  <si>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</si>
  <si>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</si>
  <si>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</si>
  <si>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</si>
  <si>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</si>
  <si>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</si>
  <si>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</si>
  <si>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</si>
  <si>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</si>
  <si>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</si>
  <si>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</si>
  <si>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</si>
  <si>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</si>
  <si>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</si>
  <si>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</si>
  <si>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</si>
  <si>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</si>
  <si>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</si>
  <si>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</si>
  <si>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</si>
  <si>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</si>
  <si>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</si>
  <si>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</si>
  <si>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</si>
  <si>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</si>
  <si>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</si>
  <si>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</si>
  <si>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</si>
  <si>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</si>
  <si>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</si>
  <si>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</si>
  <si>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</si>
  <si>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</si>
  <si>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</si>
  <si>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</si>
  <si>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</si>
  <si>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</si>
  <si>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</si>
  <si>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</si>
  <si>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</si>
  <si>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</si>
  <si>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</si>
  <si>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</si>
  <si>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</si>
  <si>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</si>
  <si>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</si>
  <si>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</si>
  <si>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</si>
  <si>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</si>
  <si>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</si>
  <si>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</si>
  <si>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</si>
  <si>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</si>
  <si>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</si>
  <si>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</si>
  <si>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</si>
  <si>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</si>
  <si>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</si>
  <si>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</si>
  <si>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</si>
  <si>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</si>
  <si>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</si>
  <si>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</si>
  <si>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</si>
  <si>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</si>
  <si>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</si>
  <si>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</si>
  <si>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</si>
  <si>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</si>
  <si>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</si>
  <si>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</si>
  <si>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</si>
  <si>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</si>
  <si>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</si>
  <si>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</si>
  <si>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</si>
  <si>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</si>
  <si>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</si>
  <si>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</si>
  <si>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</si>
  <si>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</si>
  <si>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</si>
  <si>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</si>
  <si>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</si>
  <si>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</si>
  <si>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</si>
  <si>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</si>
  <si>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</si>
  <si>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</si>
  <si>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</si>
  <si>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</si>
  <si>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</si>
  <si>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</si>
  <si>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</si>
  <si>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</si>
  <si>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</si>
  <si>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</si>
  <si>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</si>
  <si>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</si>
  <si>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</si>
  <si>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</si>
  <si>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</si>
  <si>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</si>
  <si>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</si>
  <si>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</si>
  <si>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</si>
  <si>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</si>
  <si>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</si>
  <si>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</si>
  <si>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</si>
  <si>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</si>
  <si>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</si>
  <si>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</si>
  <si>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</si>
  <si>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</si>
  <si>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</si>
  <si>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</si>
  <si>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</si>
  <si>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</si>
  <si>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</si>
  <si>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</si>
  <si>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</si>
  <si>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</si>
  <si>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</si>
  <si>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</si>
  <si>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</si>
  <si>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</si>
  <si>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</si>
  <si>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</si>
  <si>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</si>
  <si>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</si>
  <si>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</si>
  <si>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</si>
  <si>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</si>
  <si>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</si>
  <si>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</si>
  <si>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</si>
  <si>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</si>
  <si>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</si>
  <si>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</si>
  <si>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</si>
  <si>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</si>
  <si>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</si>
  <si>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</si>
  <si>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</si>
  <si>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</si>
  <si>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</si>
  <si>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</si>
  <si>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</si>
  <si>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</si>
  <si>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</si>
  <si>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</si>
  <si>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</si>
  <si>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</si>
  <si>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</si>
  <si>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</si>
  <si>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</si>
  <si>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</si>
  <si>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</si>
  <si>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</si>
  <si>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</si>
  <si>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</si>
  <si>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</si>
  <si>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</si>
  <si>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</si>
  <si>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</si>
  <si>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</si>
  <si>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</si>
  <si>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</si>
  <si>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</si>
  <si>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</si>
  <si>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</si>
  <si>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</si>
  <si>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</si>
  <si>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</si>
  <si>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</si>
  <si>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</si>
  <si>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</si>
  <si>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</si>
  <si>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</si>
  <si>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</si>
  <si>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</si>
  <si>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</si>
  <si>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</si>
  <si>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</si>
  <si>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</si>
  <si>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</si>
  <si>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</si>
  <si>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</si>
  <si>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</si>
  <si>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</si>
  <si>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</si>
  <si>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</si>
  <si>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</si>
  <si>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</si>
  <si>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</si>
  <si>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</si>
  <si>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</si>
  <si>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</si>
  <si>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</si>
  <si>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</si>
  <si>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</si>
  <si>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</si>
  <si>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</si>
  <si>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</si>
  <si>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</si>
  <si>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</si>
  <si>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</si>
  <si>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</si>
  <si>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</si>
  <si>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</si>
  <si>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</si>
  <si>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</si>
  <si>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</si>
  <si>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</si>
  <si>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</si>
  <si>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</si>
  <si>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</si>
  <si>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</si>
  <si>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</si>
  <si>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</si>
  <si>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</si>
  <si>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</si>
  <si>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</si>
  <si>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</si>
  <si>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</si>
  <si>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</si>
  <si>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</si>
  <si>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</si>
  <si>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</si>
  <si>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</si>
  <si>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</si>
  <si>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</si>
  <si>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</si>
  <si>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</si>
  <si>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</si>
  <si>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</si>
  <si>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</si>
  <si>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</si>
  <si>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</si>
  <si>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</si>
  <si>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</si>
  <si>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</si>
  <si>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</si>
  <si>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</si>
  <si>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</si>
  <si>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</si>
  <si>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</si>
  <si>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</si>
  <si>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</si>
  <si>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</si>
  <si>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</si>
  <si>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</si>
  <si>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</si>
  <si>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</si>
  <si>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</si>
  <si>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</si>
  <si>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</si>
  <si>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</si>
  <si>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</si>
  <si>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</si>
  <si>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</si>
  <si>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</si>
  <si>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</si>
  <si>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</si>
  <si>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</si>
  <si>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</si>
  <si>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</si>
  <si>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</si>
  <si>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</si>
  <si>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</si>
  <si>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</si>
  <si>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</si>
  <si>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</si>
  <si>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</si>
  <si>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</si>
  <si>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</si>
  <si>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</si>
  <si>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</si>
  <si>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</si>
  <si>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</si>
  <si>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</si>
  <si>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</si>
  <si>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</si>
  <si>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</si>
  <si>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</si>
  <si>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</si>
  <si>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</si>
  <si>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</si>
  <si>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</si>
  <si>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</si>
  <si>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</si>
  <si>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</si>
  <si>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</si>
  <si>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</si>
  <si>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</si>
  <si>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</si>
  <si>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</si>
  <si>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</si>
  <si>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</si>
  <si>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</si>
  <si>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</si>
  <si>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</si>
  <si>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</si>
  <si>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</si>
  <si>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</si>
  <si>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</si>
  <si>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</si>
  <si>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</si>
  <si>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</si>
  <si>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</si>
  <si>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</si>
  <si>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</si>
  <si>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</si>
  <si>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</si>
  <si>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</si>
  <si>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</si>
  <si>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</si>
  <si>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</si>
  <si>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</si>
  <si>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</si>
  <si>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</si>
  <si>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</si>
  <si>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</si>
  <si>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</si>
  <si>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</si>
  <si>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</si>
  <si>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</si>
  <si>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</si>
  <si>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</si>
  <si>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</si>
  <si>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</si>
  <si>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</si>
  <si>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</si>
  <si>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</si>
  <si>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</si>
  <si>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</si>
  <si>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</si>
  <si>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</si>
  <si>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</si>
  <si>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</si>
  <si>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</si>
  <si>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</si>
  <si>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</si>
  <si>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</si>
  <si>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</si>
  <si>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</si>
  <si>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</si>
  <si>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</si>
  <si>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</si>
  <si>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</si>
  <si>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</si>
  <si>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</si>
  <si>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</si>
  <si>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</si>
  <si>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</si>
  <si>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</si>
  <si>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</si>
  <si>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</si>
  <si>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</si>
  <si>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</si>
  <si>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</si>
  <si>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</si>
  <si>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</si>
  <si>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</si>
  <si>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</si>
  <si>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</si>
  <si>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</si>
  <si>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</si>
  <si>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</si>
  <si>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</si>
  <si>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</si>
  <si>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</si>
  <si>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</si>
  <si>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</si>
  <si>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</si>
  <si>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</si>
  <si>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</si>
  <si>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</si>
  <si>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</si>
  <si>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</si>
  <si>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</si>
  <si>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</si>
  <si>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</si>
  <si>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</si>
  <si>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</si>
  <si>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</si>
  <si>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</si>
  <si>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</si>
  <si>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</si>
  <si>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</si>
  <si>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</si>
  <si>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</si>
  <si>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</si>
  <si>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</si>
  <si>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</si>
  <si>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</si>
  <si>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</si>
  <si>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</si>
  <si>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</si>
  <si>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</si>
  <si>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</si>
  <si>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</si>
  <si>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</si>
  <si>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</si>
  <si>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</si>
  <si>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</si>
  <si>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</si>
  <si>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</si>
  <si>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</si>
  <si>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</si>
  <si>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</si>
  <si>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</si>
  <si>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</si>
  <si>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</si>
  <si>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</si>
  <si>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</si>
  <si>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</si>
  <si>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</si>
  <si>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</si>
  <si>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</si>
  <si>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</si>
  <si>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</si>
  <si>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</si>
  <si>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</si>
  <si>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</si>
  <si>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</si>
  <si>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</si>
  <si>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</si>
  <si>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</si>
  <si>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</si>
  <si>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</si>
  <si>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</si>
  <si>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</si>
  <si>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</si>
  <si>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</si>
  <si>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</si>
  <si>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</si>
  <si>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</si>
  <si>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</si>
  <si>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</si>
  <si>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</si>
  <si>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</si>
  <si>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</si>
  <si>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</si>
  <si>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</si>
  <si>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</si>
  <si>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</si>
  <si>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</si>
  <si>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</si>
  <si>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</si>
  <si>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</si>
  <si>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</si>
  <si>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</si>
  <si>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</si>
  <si>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</si>
  <si>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</si>
  <si>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</si>
  <si>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</si>
  <si>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</si>
  <si>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</si>
  <si>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</si>
  <si>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</si>
  <si>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</si>
  <si>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</si>
  <si>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</si>
  <si>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</si>
  <si>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</si>
  <si>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</si>
  <si>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</si>
  <si>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</si>
  <si>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</si>
  <si>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</si>
  <si>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</si>
  <si>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</si>
  <si>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</si>
  <si>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</si>
  <si>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</si>
  <si>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</si>
  <si>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</si>
  <si>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</si>
  <si>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</si>
  <si>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</si>
  <si>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</si>
  <si>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</si>
  <si>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</si>
  <si>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</si>
  <si>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</si>
  <si>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</si>
  <si>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</si>
  <si>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</si>
  <si>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</si>
  <si>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</si>
  <si>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</si>
  <si>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</si>
  <si>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</si>
  <si>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</si>
  <si>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</si>
  <si>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</si>
  <si>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</si>
  <si>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</si>
  <si>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</si>
  <si>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</si>
  <si>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</si>
  <si>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</si>
  <si>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</si>
  <si>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</si>
  <si>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</si>
  <si>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</si>
  <si>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</si>
  <si>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</si>
  <si>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</si>
  <si>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</si>
  <si>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</si>
  <si>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</si>
  <si>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</si>
  <si>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</si>
  <si>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</si>
  <si>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</si>
  <si>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</si>
  <si>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</si>
  <si>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</si>
  <si>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</si>
  <si>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</si>
  <si>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</si>
  <si>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</si>
  <si>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</si>
  <si>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</si>
  <si>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</si>
  <si>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</si>
  <si>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</si>
  <si>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</si>
  <si>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</si>
  <si>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</si>
  <si>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</si>
  <si>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</si>
  <si>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</si>
  <si>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</si>
  <si>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</si>
  <si>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</si>
  <si>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</si>
  <si>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</si>
  <si>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</si>
  <si>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</si>
  <si>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</si>
  <si>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</si>
  <si>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</si>
  <si>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</si>
  <si>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</si>
  <si>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</si>
  <si>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</si>
  <si>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</si>
  <si>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</si>
  <si>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</si>
  <si>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</si>
  <si>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</si>
  <si>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</si>
  <si>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</si>
  <si>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</si>
  <si>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</si>
  <si>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</si>
  <si>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</si>
  <si>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</si>
  <si>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</si>
  <si>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</si>
  <si>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</si>
  <si>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</si>
  <si>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</si>
  <si>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</si>
  <si>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</si>
  <si>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</si>
  <si>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</si>
  <si>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</si>
  <si>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</si>
  <si>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</si>
  <si>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</si>
  <si>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</si>
  <si>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</si>
  <si>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</si>
  <si>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</si>
  <si>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</si>
  <si>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</si>
  <si>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</si>
  <si>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</si>
  <si>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</si>
  <si>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</si>
  <si>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</si>
  <si>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</si>
  <si>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</si>
  <si>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</si>
  <si>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</si>
  <si>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</si>
  <si>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</si>
  <si>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</si>
  <si>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</si>
  <si>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</si>
  <si>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</si>
  <si>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</si>
  <si>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</si>
  <si>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</si>
  <si>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</si>
  <si>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</si>
  <si>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</si>
  <si>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</si>
  <si>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</si>
  <si>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</si>
  <si>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</si>
  <si>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</si>
  <si>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</si>
  <si>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</si>
  <si>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</si>
  <si>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</si>
  <si>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</si>
  <si>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</si>
  <si>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</si>
  <si>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</si>
  <si>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</si>
  <si>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</si>
  <si>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</si>
  <si>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</si>
  <si>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</si>
  <si>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</si>
  <si>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</si>
  <si>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</si>
  <si>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</si>
  <si>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</si>
  <si>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</si>
  <si>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</si>
  <si>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</si>
  <si>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</si>
  <si>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</si>
  <si>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</si>
  <si>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</si>
  <si>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</si>
  <si>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</si>
  <si>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</si>
  <si>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</si>
  <si>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</si>
  <si>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</si>
  <si>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</si>
  <si>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</si>
  <si>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</si>
  <si>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</si>
  <si>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</si>
  <si>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</si>
  <si>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</si>
  <si>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</si>
  <si>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</si>
  <si>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</si>
  <si>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</si>
  <si>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</si>
  <si>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</si>
  <si>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</si>
  <si>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</si>
  <si>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</si>
  <si>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</si>
  <si>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</si>
  <si>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</si>
  <si>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</si>
  <si>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</si>
  <si>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</si>
  <si>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</si>
  <si>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</si>
  <si>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</si>
  <si>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</si>
  <si>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</si>
  <si>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</si>
  <si>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</si>
  <si>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</si>
  <si>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</si>
  <si>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</si>
  <si>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</si>
  <si>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</si>
  <si>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</si>
  <si>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</si>
  <si>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</si>
  <si>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</si>
  <si>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</si>
  <si>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</si>
  <si>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</si>
  <si>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</si>
  <si>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</si>
  <si>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</si>
  <si>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</si>
  <si>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</si>
  <si>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</si>
  <si>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</si>
  <si>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</si>
  <si>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</si>
  <si>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</si>
  <si>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</si>
  <si>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</si>
  <si>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</si>
  <si>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</si>
  <si>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</si>
  <si>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</si>
  <si>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</si>
  <si>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</si>
  <si>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</si>
  <si>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</si>
  <si>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</si>
  <si>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</si>
  <si>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</si>
  <si>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</si>
  <si>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</si>
  <si>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</si>
  <si>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</si>
  <si>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</si>
  <si>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</si>
  <si>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</si>
  <si>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</si>
  <si>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</si>
  <si>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</si>
  <si>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</si>
  <si>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</si>
  <si>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</si>
  <si>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</si>
  <si>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</si>
  <si>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</si>
  <si>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</si>
  <si>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</si>
  <si>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</si>
  <si>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</si>
  <si>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</si>
  <si>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</si>
  <si>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</si>
  <si>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</si>
  <si>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</si>
  <si>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</si>
  <si>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</si>
  <si>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</si>
  <si>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</si>
  <si>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</si>
  <si>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</si>
  <si>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</si>
  <si>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</si>
  <si>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</si>
  <si>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</si>
  <si>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</si>
  <si>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</si>
  <si>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</si>
  <si>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</si>
  <si>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</si>
  <si>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</si>
  <si>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</si>
  <si>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</si>
  <si>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</si>
  <si>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</si>
  <si>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</si>
  <si>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</si>
  <si>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</si>
  <si>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</si>
  <si>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</si>
  <si>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</si>
  <si>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</si>
  <si>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</si>
  <si>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</si>
  <si>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</si>
  <si>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</si>
  <si>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</si>
  <si>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</si>
  <si>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</si>
  <si>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</si>
  <si>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</si>
  <si>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</si>
  <si>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</si>
  <si>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</si>
  <si>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</si>
  <si>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</si>
  <si>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</si>
  <si>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</si>
  <si>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</si>
  <si>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</si>
  <si>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</si>
  <si>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</si>
  <si>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</si>
  <si>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</si>
  <si>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</si>
  <si>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</si>
  <si>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</si>
  <si>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</si>
  <si>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</si>
  <si>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</si>
  <si>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</si>
  <si>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</si>
  <si>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</si>
  <si>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</si>
  <si>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</si>
  <si>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</si>
  <si>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</si>
  <si>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</si>
  <si>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</si>
  <si>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</si>
  <si>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</si>
  <si>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</si>
  <si>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</si>
  <si>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</si>
  <si>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</si>
  <si>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</si>
  <si>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</si>
  <si>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</si>
  <si>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</si>
  <si>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</si>
  <si>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</si>
  <si>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</si>
  <si>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</si>
  <si>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</si>
  <si>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</si>
  <si>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</si>
  <si>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</si>
  <si>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</si>
  <si>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</si>
  <si>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</si>
  <si>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</si>
  <si>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</si>
  <si>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</si>
  <si>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</si>
  <si>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</si>
  <si>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</si>
  <si>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</si>
  <si>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</si>
  <si>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</si>
  <si>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</si>
  <si>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</si>
  <si>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</si>
  <si>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</si>
  <si>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</si>
  <si>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</si>
  <si>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</si>
  <si>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</si>
  <si>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</si>
  <si>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</si>
  <si>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</si>
  <si>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</si>
  <si>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</si>
  <si>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</si>
  <si>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</si>
  <si>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</si>
  <si>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</si>
  <si>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</si>
  <si>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</si>
  <si>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</si>
  <si>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</si>
  <si>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</si>
  <si>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</si>
  <si>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</si>
  <si>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</si>
  <si>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</si>
  <si>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</si>
  <si>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</si>
  <si>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</si>
  <si>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</si>
  <si>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</si>
  <si>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</si>
  <si>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</si>
  <si>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</si>
  <si>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</si>
  <si>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</si>
  <si>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</si>
  <si>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</si>
  <si>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</si>
  <si>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</si>
  <si>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</si>
  <si>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</si>
  <si>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</si>
  <si>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</si>
  <si>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</si>
  <si>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</si>
  <si>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</si>
  <si>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</si>
  <si>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</si>
  <si>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</si>
  <si>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</si>
  <si>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</si>
  <si>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</si>
  <si>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</si>
  <si>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</si>
  <si>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</si>
  <si>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</si>
  <si>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</si>
  <si>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</si>
  <si>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</si>
  <si>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</si>
  <si>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</si>
  <si>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</si>
  <si>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</si>
  <si>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</si>
  <si>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</si>
  <si>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</si>
  <si>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</si>
  <si>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</si>
  <si>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</si>
  <si>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</si>
  <si>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</si>
  <si>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</si>
  <si>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</si>
  <si>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</si>
  <si>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</si>
  <si>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</si>
  <si>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</si>
  <si>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</si>
  <si>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</si>
  <si>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</si>
  <si>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</si>
  <si>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</si>
  <si>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</si>
  <si>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</si>
  <si>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</si>
  <si>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</si>
  <si>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</si>
  <si>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</si>
  <si>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</si>
  <si>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</si>
  <si>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</si>
  <si>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</si>
  <si>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</si>
  <si>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</si>
  <si>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</si>
  <si>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</si>
  <si>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</si>
  <si>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</si>
  <si>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</si>
  <si>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</si>
  <si>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</si>
  <si>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</si>
  <si>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</si>
  <si>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</si>
  <si>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</si>
  <si>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</si>
  <si>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</si>
  <si>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</si>
  <si>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</si>
  <si>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</si>
  <si>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</si>
  <si>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</si>
  <si>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</si>
  <si>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</si>
  <si>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</si>
  <si>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</si>
  <si>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</si>
  <si>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</si>
  <si>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</si>
  <si>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</si>
  <si>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</si>
  <si>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</si>
  <si>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</si>
  <si>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</si>
  <si>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</si>
  <si>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</si>
  <si>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</si>
  <si>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</si>
  <si>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</si>
  <si>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</si>
  <si>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</si>
  <si>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</si>
  <si>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</si>
  <si>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</si>
  <si>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</si>
  <si>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</si>
  <si>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</si>
  <si>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</si>
  <si>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</si>
  <si>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</si>
  <si>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</si>
  <si>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</si>
  <si>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</si>
  <si>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</si>
  <si>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</si>
  <si>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</si>
  <si>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</si>
  <si>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</si>
  <si>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</si>
  <si>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</si>
  <si>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</si>
  <si>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</si>
  <si>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</si>
  <si>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</si>
  <si>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</si>
  <si>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</si>
  <si>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</si>
  <si>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</si>
  <si>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</si>
  <si>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</si>
  <si>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</si>
  <si>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</si>
  <si>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</si>
  <si>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</si>
  <si>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</si>
  <si>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</si>
  <si>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</si>
  <si>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</si>
  <si>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</si>
  <si>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</si>
  <si>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</si>
  <si>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</si>
  <si>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</si>
  <si>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</si>
  <si>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</si>
  <si>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</si>
  <si>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</si>
  <si>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</si>
  <si>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</si>
  <si>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</si>
  <si>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</si>
  <si>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</si>
  <si>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</si>
  <si>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</si>
  <si>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</si>
  <si>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</si>
  <si>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</si>
  <si>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</si>
  <si>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</si>
  <si>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</si>
  <si>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</si>
  <si>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</si>
  <si>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</si>
  <si>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</si>
  <si>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</si>
  <si>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</si>
  <si>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</si>
  <si>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</si>
  <si>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</si>
  <si>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</si>
  <si>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</si>
  <si>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</si>
  <si>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</si>
  <si>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</si>
  <si>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</si>
  <si>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</si>
  <si>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</si>
  <si>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</si>
  <si>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</si>
  <si>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</si>
  <si>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</si>
  <si>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</si>
  <si>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</si>
  <si>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</si>
  <si>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</si>
  <si>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</si>
  <si>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</si>
  <si>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</si>
  <si>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</si>
  <si>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</si>
  <si>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</si>
  <si>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</si>
  <si>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</si>
  <si>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</si>
  <si>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</si>
  <si>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</si>
  <si>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</si>
  <si>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</si>
  <si>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</si>
  <si>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</si>
  <si>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</si>
  <si>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</si>
  <si>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</si>
  <si>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</si>
  <si>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</si>
  <si>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</si>
  <si>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</si>
  <si>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</si>
  <si>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</si>
  <si>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</si>
  <si>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</si>
  <si>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</si>
  <si>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</si>
  <si>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</si>
  <si>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</si>
  <si>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</si>
  <si>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</si>
  <si>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</si>
  <si>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</si>
  <si>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</si>
  <si>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</si>
  <si>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</si>
  <si>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</si>
  <si>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</si>
  <si>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</si>
  <si>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</si>
  <si>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</si>
  <si>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</si>
  <si>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</si>
  <si>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</si>
  <si>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</si>
  <si>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</si>
  <si>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</si>
  <si>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</si>
  <si>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</si>
  <si>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</si>
  <si>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</si>
  <si>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</si>
  <si>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</si>
  <si>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</si>
  <si>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</si>
  <si>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</si>
  <si>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</si>
  <si>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</si>
  <si>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</si>
  <si>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</si>
  <si>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</si>
  <si>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</si>
  <si>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</si>
  <si>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</si>
  <si>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</si>
  <si>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</si>
  <si>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</si>
  <si>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</si>
  <si>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</si>
  <si>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</si>
  <si>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</si>
  <si>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</si>
  <si>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</si>
  <si>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</si>
  <si>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</si>
  <si>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</si>
  <si>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</si>
  <si>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</si>
  <si>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</si>
  <si>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</si>
  <si>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</si>
  <si>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</si>
  <si>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</si>
  <si>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</si>
  <si>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</si>
  <si>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</si>
  <si>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</si>
  <si>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</si>
  <si>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</si>
  <si>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</si>
  <si>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</si>
  <si>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</si>
  <si>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</si>
  <si>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</si>
  <si>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</si>
  <si>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</si>
  <si>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</si>
  <si>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</si>
  <si>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</si>
  <si>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</si>
  <si>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</si>
  <si>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</si>
  <si>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</si>
  <si>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</si>
  <si>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</si>
  <si>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</si>
  <si>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</si>
  <si>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</si>
  <si>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</si>
  <si>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</si>
  <si>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</si>
  <si>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</si>
  <si>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</si>
  <si>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</si>
  <si>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</si>
  <si>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</si>
  <si>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</si>
  <si>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</si>
  <si>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</si>
  <si>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</si>
  <si>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</si>
  <si>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</si>
  <si>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</si>
  <si>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</si>
  <si>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</si>
  <si>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</si>
  <si>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</si>
  <si>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</si>
  <si>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</si>
  <si>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</si>
  <si>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</si>
  <si>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</si>
  <si>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</si>
  <si>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</si>
  <si>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</si>
  <si>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</si>
  <si>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</si>
  <si>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</si>
  <si>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</si>
  <si>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</si>
  <si>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</si>
  <si>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</si>
  <si>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</si>
  <si>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</si>
  <si>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</si>
  <si>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</si>
  <si>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</si>
  <si>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</si>
  <si>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</si>
  <si>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</si>
  <si>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</si>
  <si>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</si>
  <si>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</si>
  <si>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</si>
  <si>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</si>
  <si>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</si>
  <si>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</si>
  <si>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</si>
  <si>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</si>
  <si>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</si>
  <si>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</si>
  <si>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</si>
  <si>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</si>
  <si>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</si>
  <si>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</si>
  <si>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</si>
  <si>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</si>
  <si>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</si>
  <si>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</si>
  <si>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</si>
  <si>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</si>
  <si>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</si>
  <si>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</si>
  <si>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</si>
  <si>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</si>
  <si>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</si>
  <si>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</si>
  <si>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</si>
  <si>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</si>
  <si>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</si>
  <si>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</si>
  <si>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</si>
  <si>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</si>
  <si>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</si>
  <si>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</si>
  <si>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</si>
  <si>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</si>
  <si>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</si>
  <si>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</si>
  <si>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</si>
  <si>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</si>
  <si>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</si>
  <si>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</si>
  <si>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</si>
  <si>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</si>
  <si>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</si>
  <si>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</si>
  <si>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</si>
  <si>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</si>
  <si>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</si>
  <si>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</si>
  <si>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</si>
  <si>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</si>
  <si>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</si>
  <si>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</si>
  <si>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</si>
  <si>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</si>
  <si>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</si>
  <si>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</si>
  <si>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</si>
  <si>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</si>
  <si>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</si>
  <si>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</si>
  <si>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</si>
  <si>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</si>
  <si>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</si>
  <si>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</si>
  <si>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</si>
  <si>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</si>
  <si>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</si>
  <si>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</si>
  <si>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</si>
  <si>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</si>
  <si>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</si>
  <si>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</si>
  <si>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</si>
  <si>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</si>
  <si>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</si>
  <si>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</si>
  <si>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</si>
  <si>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</si>
  <si>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</si>
  <si>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</si>
  <si>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</si>
  <si>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</si>
  <si>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</si>
  <si>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</si>
  <si>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</si>
  <si>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</si>
  <si>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</si>
  <si>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</si>
  <si>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</si>
  <si>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</si>
  <si>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</si>
  <si>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</si>
  <si>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</si>
  <si>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</si>
  <si>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</si>
  <si>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</si>
  <si>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</si>
  <si>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</si>
  <si>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</si>
  <si>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</si>
  <si>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</si>
  <si>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</si>
  <si>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</si>
  <si>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</si>
  <si>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</si>
  <si>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</si>
  <si>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</si>
  <si>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</si>
  <si>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</si>
  <si>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</si>
  <si>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</si>
  <si>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</si>
  <si>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</si>
  <si>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</si>
  <si>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</si>
  <si>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</si>
  <si>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</si>
  <si>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</si>
  <si>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</si>
  <si>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</si>
  <si>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</si>
  <si>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</si>
  <si>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</si>
  <si>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</si>
  <si>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</si>
  <si>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</si>
  <si>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</si>
  <si>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</si>
  <si>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</si>
  <si>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</si>
  <si>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</si>
  <si>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</si>
  <si>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</si>
  <si>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</si>
  <si>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</si>
  <si>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</si>
  <si>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</si>
  <si>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</si>
  <si>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</si>
  <si>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</si>
  <si>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</si>
  <si>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</si>
  <si>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</si>
  <si>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</si>
  <si>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</si>
  <si>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</si>
  <si>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</si>
  <si>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</si>
  <si>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</si>
  <si>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</si>
  <si>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</si>
  <si>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</si>
  <si>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</si>
  <si>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</si>
  <si>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</si>
  <si>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</si>
  <si>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</si>
  <si>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</si>
  <si>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</si>
  <si>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</si>
  <si>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</si>
  <si>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</si>
  <si>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</si>
  <si>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</si>
  <si>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</si>
  <si>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</si>
  <si>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</si>
  <si>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</si>
  <si>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</si>
  <si>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</si>
  <si>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</si>
  <si>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</si>
  <si>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</si>
  <si>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</si>
  <si>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</si>
  <si>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</si>
  <si>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</si>
  <si>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</si>
  <si>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</si>
  <si>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</si>
  <si>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</si>
  <si>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</si>
  <si>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</si>
  <si>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</si>
  <si>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</si>
  <si>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</si>
  <si>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</si>
  <si>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</si>
  <si>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</si>
  <si>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</si>
  <si>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</si>
  <si>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</si>
  <si>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</si>
  <si>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</si>
  <si>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</si>
  <si>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</si>
  <si>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</si>
  <si>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</si>
  <si>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</si>
  <si>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</si>
  <si>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</si>
  <si>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</si>
  <si>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</si>
  <si>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</si>
  <si>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</si>
  <si>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</si>
  <si>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</si>
  <si>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</si>
  <si>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</si>
  <si>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</si>
  <si>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</si>
  <si>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</si>
  <si>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</si>
  <si>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</si>
  <si>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</si>
  <si>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</si>
  <si>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</si>
  <si>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</si>
  <si>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</si>
  <si>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</si>
  <si>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</si>
  <si>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</si>
  <si>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</si>
  <si>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</si>
  <si>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</si>
  <si>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</si>
  <si>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</si>
  <si>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</si>
  <si>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</si>
  <si>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</si>
  <si>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</si>
  <si>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</si>
  <si>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</si>
  <si>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</si>
  <si>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</si>
  <si>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</si>
  <si>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</si>
  <si>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</si>
  <si>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</si>
  <si>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</si>
  <si>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</si>
  <si>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</si>
  <si>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</si>
  <si>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</si>
  <si>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</si>
  <si>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</si>
  <si>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</si>
  <si>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</si>
  <si>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</si>
  <si>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</si>
  <si>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</si>
  <si>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</si>
  <si>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</si>
  <si>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</si>
  <si>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</si>
  <si>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</si>
  <si>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</si>
  <si>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</si>
  <si>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</si>
  <si>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</si>
  <si>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</si>
  <si>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</si>
  <si>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</si>
  <si>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</si>
  <si>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</si>
  <si>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</si>
  <si>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</si>
  <si>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</si>
  <si>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</si>
  <si>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</si>
  <si>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</si>
  <si>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</si>
  <si>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</si>
  <si>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</si>
  <si>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</si>
  <si>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</si>
  <si>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</si>
  <si>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</si>
  <si>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</si>
  <si>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</si>
  <si>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</si>
  <si>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</si>
  <si>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</si>
  <si>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</si>
  <si>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</si>
  <si>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</si>
  <si>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</si>
  <si>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</si>
  <si>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</si>
  <si>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</si>
  <si>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</si>
  <si>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</si>
  <si>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</si>
  <si>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</si>
  <si>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</si>
  <si>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</si>
  <si>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</si>
  <si>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</si>
  <si>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</si>
  <si>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</si>
  <si>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</si>
  <si>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</si>
  <si>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</si>
  <si>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</si>
  <si>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</si>
  <si>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</si>
  <si>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</si>
  <si>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</si>
  <si>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</si>
  <si>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</si>
  <si>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</si>
  <si>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</si>
  <si>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</si>
  <si>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</si>
  <si>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</si>
  <si>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</si>
  <si>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</si>
  <si>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</si>
  <si>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</si>
  <si>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</si>
  <si>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</si>
  <si>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</si>
  <si>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</si>
  <si>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</si>
  <si>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</si>
  <si>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</si>
  <si>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</si>
  <si>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</si>
  <si>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</si>
  <si>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</si>
  <si>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</si>
  <si>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</si>
  <si>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</si>
  <si>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</si>
  <si>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</si>
  <si>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</si>
  <si>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</si>
  <si>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</si>
  <si>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</si>
  <si>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</si>
  <si>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</si>
  <si>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</si>
  <si>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</si>
  <si>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</si>
  <si>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</si>
  <si>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</si>
  <si>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</si>
  <si>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</si>
  <si>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</si>
  <si>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</si>
  <si>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</si>
  <si>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</si>
  <si>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</si>
  <si>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</si>
  <si>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</si>
  <si>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</si>
  <si>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</si>
  <si>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</si>
  <si>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</si>
  <si>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</si>
  <si>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</si>
  <si>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</si>
  <si>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</si>
  <si>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</si>
  <si>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</si>
  <si>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</si>
  <si>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</si>
  <si>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</si>
  <si>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</si>
  <si>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</si>
  <si>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</si>
  <si>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</si>
  <si>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</si>
  <si>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</si>
  <si>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</si>
  <si>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</si>
  <si>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</si>
  <si>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</si>
  <si>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</si>
  <si>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</si>
  <si>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</si>
  <si>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</si>
  <si>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</si>
  <si>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</si>
  <si>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</si>
  <si>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</si>
  <si>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</si>
  <si>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</si>
  <si>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</si>
  <si>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</si>
  <si>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</si>
  <si>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</si>
  <si>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</si>
  <si>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</si>
  <si>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</si>
  <si>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</si>
  <si>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</si>
  <si>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</si>
  <si>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</si>
  <si>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</si>
  <si>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</si>
  <si>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</si>
  <si>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</si>
  <si>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</si>
  <si>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</si>
  <si>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</si>
  <si>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</si>
  <si>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</si>
  <si>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</si>
  <si>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</si>
  <si>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</si>
  <si>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</si>
  <si>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</si>
  <si>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</si>
  <si>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</si>
  <si>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</si>
  <si>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</si>
  <si>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</si>
  <si>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</si>
  <si>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</si>
  <si>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</si>
  <si>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</si>
  <si>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</si>
  <si>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</si>
  <si>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</si>
  <si>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</si>
  <si>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</si>
  <si>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</si>
  <si>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</si>
  <si>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</si>
  <si>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</si>
  <si>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</si>
  <si>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</si>
  <si>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</si>
  <si>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</si>
  <si>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</si>
  <si>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</si>
  <si>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</si>
  <si>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</si>
  <si>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</si>
  <si>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</si>
  <si>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</si>
  <si>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</si>
  <si>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</si>
  <si>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</si>
  <si>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</si>
  <si>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</si>
  <si>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</si>
  <si>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</si>
  <si>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</si>
  <si>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</si>
  <si>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</si>
  <si>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</si>
  <si>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</si>
  <si>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</si>
  <si>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</si>
  <si>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</si>
  <si>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</si>
  <si>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</si>
  <si>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</si>
  <si>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</si>
  <si>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</si>
  <si>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</si>
  <si>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</si>
  <si>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</si>
  <si>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</si>
  <si>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</si>
  <si>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</si>
  <si>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</si>
  <si>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</si>
  <si>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</si>
  <si>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</si>
  <si>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</si>
  <si>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</si>
  <si>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</si>
  <si>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</si>
  <si>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</si>
  <si>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</si>
  <si>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</si>
  <si>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</si>
  <si>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</si>
  <si>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</si>
  <si>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</si>
  <si>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</si>
  <si>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</si>
  <si>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</si>
  <si>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</si>
  <si>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</si>
  <si>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</si>
  <si>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</si>
  <si>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</si>
  <si>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</si>
  <si>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</si>
  <si>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</si>
  <si>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</si>
  <si>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</si>
  <si>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</si>
  <si>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</si>
  <si>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</si>
  <si>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</si>
  <si>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</si>
  <si>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</si>
  <si>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</si>
  <si>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</si>
  <si>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</si>
  <si>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</si>
  <si>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</si>
  <si>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</si>
  <si>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</si>
  <si>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</si>
  <si>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</si>
  <si>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</si>
  <si>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</si>
  <si>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</si>
  <si>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</si>
  <si>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</si>
  <si>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</si>
  <si>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</si>
  <si>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</si>
  <si>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</si>
  <si>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</si>
  <si>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</si>
  <si>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</si>
  <si>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</si>
  <si>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</si>
  <si>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</si>
  <si>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</si>
  <si>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</si>
  <si>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</si>
  <si>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</si>
  <si>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</si>
  <si>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</si>
  <si>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</si>
  <si>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</si>
  <si>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</si>
  <si>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</si>
  <si>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</si>
  <si>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</si>
  <si>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</si>
  <si>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</si>
  <si>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</si>
  <si>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</si>
  <si>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</si>
  <si>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</si>
  <si>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</si>
  <si>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</si>
  <si>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</si>
  <si>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</si>
  <si>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</si>
  <si>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</si>
  <si>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</si>
  <si>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</si>
  <si>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</si>
  <si>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</si>
  <si>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</si>
  <si>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</si>
  <si>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</si>
  <si>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</si>
  <si>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</si>
  <si>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</si>
  <si>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</si>
  <si>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</si>
  <si>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</si>
  <si>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</si>
  <si>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</si>
  <si>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</si>
  <si>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</si>
  <si>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</si>
  <si>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</si>
  <si>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</si>
  <si>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</si>
  <si>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</si>
  <si>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</si>
  <si>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</si>
  <si>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</si>
  <si>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</si>
  <si>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</si>
  <si>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</si>
  <si>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</si>
  <si>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</si>
  <si>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</si>
  <si>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</si>
  <si>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</si>
  <si>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</si>
  <si>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</si>
  <si>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</si>
  <si>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</si>
  <si>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</si>
  <si>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</si>
  <si>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</si>
  <si>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</si>
  <si>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</si>
  <si>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</si>
  <si>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</si>
  <si>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</si>
  <si>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</si>
  <si>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</si>
  <si>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</si>
  <si>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</si>
  <si>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</si>
  <si>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</si>
  <si>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</si>
  <si>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</si>
  <si>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</si>
  <si>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</si>
  <si>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</si>
  <si>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</si>
  <si>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</si>
  <si>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</si>
  <si>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</si>
  <si>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</si>
  <si>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</si>
  <si>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</si>
  <si>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</si>
  <si>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</si>
  <si>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</si>
  <si>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</si>
  <si>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</si>
  <si>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</si>
  <si>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</si>
  <si>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</si>
  <si>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</si>
  <si>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</si>
  <si>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</si>
  <si>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</si>
  <si>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</si>
  <si>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</si>
  <si>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</si>
  <si>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</si>
  <si>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</si>
  <si>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</si>
  <si>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</si>
  <si>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</si>
  <si>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</si>
  <si>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</si>
  <si>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</si>
  <si>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</si>
  <si>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</si>
  <si>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</si>
  <si>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</si>
  <si>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</si>
  <si>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</si>
  <si>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</si>
  <si>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</si>
  <si>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</si>
  <si>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</si>
  <si>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</si>
  <si>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</si>
  <si>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</si>
  <si>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</si>
  <si>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</si>
  <si>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</si>
  <si>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</si>
  <si>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</si>
  <si>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</si>
  <si>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</si>
  <si>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</si>
  <si>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</si>
  <si>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</si>
  <si>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</si>
  <si>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</si>
  <si>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</si>
  <si>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</si>
  <si>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</si>
  <si>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</si>
  <si>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</si>
  <si>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</si>
  <si>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</si>
  <si>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</si>
  <si>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</si>
  <si>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</si>
  <si>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</si>
  <si>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</si>
  <si>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</si>
  <si>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</si>
  <si>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</si>
  <si>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</si>
  <si>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</si>
  <si>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</si>
  <si>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</si>
  <si>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</si>
  <si>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</si>
  <si>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</si>
  <si>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</si>
  <si>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</si>
  <si>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</si>
  <si>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</si>
  <si>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</si>
  <si>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</si>
  <si>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</si>
  <si>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</si>
  <si>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</si>
  <si>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</si>
  <si>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</si>
  <si>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</si>
  <si>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</si>
  <si>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</si>
  <si>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</si>
  <si>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</si>
  <si>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</si>
  <si>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</si>
  <si>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</si>
  <si>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</si>
  <si>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</si>
  <si>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</si>
  <si>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</si>
  <si>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</si>
  <si>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</si>
  <si>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</si>
  <si>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</si>
  <si>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</si>
  <si>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</si>
  <si>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</si>
  <si>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</si>
  <si>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</si>
  <si>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</si>
  <si>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</si>
  <si>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</si>
  <si>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</si>
  <si>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</si>
  <si>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</si>
  <si>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</si>
  <si>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</si>
  <si>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</si>
  <si>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</si>
  <si>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</si>
  <si>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</si>
  <si>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</si>
  <si>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</si>
  <si>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</si>
  <si>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</si>
  <si>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</si>
  <si>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</si>
  <si>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</si>
  <si>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</si>
  <si>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</si>
  <si>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</si>
  <si>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</si>
  <si>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</si>
  <si>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</si>
  <si>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</si>
  <si>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</si>
  <si>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</si>
  <si>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</si>
  <si>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</si>
  <si>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</si>
  <si>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</si>
  <si>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</si>
  <si>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</si>
  <si>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</si>
  <si>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</si>
  <si>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</si>
  <si>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</si>
  <si>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</si>
  <si>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</si>
  <si>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</si>
  <si>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</si>
  <si>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</si>
  <si>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</si>
  <si>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</si>
  <si>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</si>
  <si>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</si>
  <si>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</si>
  <si>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</si>
  <si>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</si>
  <si>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</si>
  <si>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</si>
  <si>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</si>
  <si>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</si>
  <si>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</si>
  <si>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</si>
  <si>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</si>
  <si>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</si>
  <si>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</si>
  <si>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</si>
  <si>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</si>
  <si>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</si>
  <si>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</si>
  <si>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</si>
  <si>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</si>
  <si>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</si>
  <si>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</si>
  <si>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</si>
  <si>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</si>
  <si>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</si>
  <si>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</si>
  <si>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</si>
  <si>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</si>
  <si>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</si>
  <si>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</si>
  <si>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</si>
  <si>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</si>
  <si>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</si>
  <si>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</si>
  <si>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</si>
  <si>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</si>
  <si>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</si>
  <si>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</si>
  <si>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</si>
  <si>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</si>
  <si>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</si>
  <si>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</si>
  <si>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</si>
  <si>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</si>
  <si>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</si>
  <si>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</si>
  <si>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</si>
  <si>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</si>
  <si>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</si>
  <si>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</si>
  <si>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</si>
  <si>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</si>
  <si>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</si>
  <si>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</si>
  <si>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</si>
  <si>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</si>
  <si>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</si>
  <si>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</si>
  <si>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</si>
  <si>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</si>
  <si>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</si>
  <si>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</si>
  <si>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</si>
  <si>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</si>
  <si>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</si>
  <si>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</si>
  <si>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</si>
  <si>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</si>
  <si>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</si>
  <si>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</si>
  <si>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</si>
  <si>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</si>
  <si>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</si>
  <si>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</si>
  <si>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</si>
  <si>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</si>
  <si>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</si>
  <si>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</si>
  <si>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</si>
  <si>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</si>
  <si>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</si>
  <si>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</si>
  <si>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</si>
  <si>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</si>
  <si>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</si>
  <si>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</si>
  <si>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</si>
  <si>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</si>
  <si>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</si>
  <si>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</si>
  <si>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</si>
  <si>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</si>
  <si>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</si>
  <si>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</si>
  <si>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</si>
  <si>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</si>
  <si>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</si>
  <si>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</si>
  <si>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</si>
  <si>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</si>
  <si>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</si>
  <si>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</si>
  <si>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</si>
  <si>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</si>
  <si>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</si>
  <si>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</si>
  <si>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</si>
  <si>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</si>
  <si>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</si>
  <si>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</si>
  <si>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</si>
  <si>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</si>
  <si>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</si>
  <si>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</si>
  <si>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</si>
  <si>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</si>
  <si>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</si>
  <si>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</si>
  <si>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</si>
  <si>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</si>
  <si>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</si>
  <si>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</si>
  <si>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</si>
  <si>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</si>
  <si>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</si>
  <si>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</si>
  <si>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</si>
  <si>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</si>
  <si>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</si>
  <si>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</si>
  <si>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</si>
  <si>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</si>
  <si>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</si>
  <si>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</si>
  <si>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</si>
  <si>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</si>
  <si>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</si>
  <si>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</si>
  <si>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</si>
  <si>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</si>
  <si>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</si>
  <si>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</si>
  <si>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</si>
  <si>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</si>
  <si>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</si>
  <si>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</si>
  <si>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</si>
  <si>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</si>
  <si>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</si>
  <si>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</si>
  <si>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</si>
  <si>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</si>
  <si>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</si>
  <si>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</si>
  <si>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</si>
  <si>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</si>
  <si>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</si>
  <si>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</si>
  <si>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</si>
  <si>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</si>
  <si>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</si>
  <si>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</si>
  <si>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</si>
  <si>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</si>
  <si>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</si>
  <si>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</si>
  <si>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</si>
  <si>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</si>
  <si>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</si>
  <si>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</si>
  <si>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</si>
  <si>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</si>
  <si>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</si>
  <si>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</si>
  <si>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</si>
  <si>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</si>
  <si>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</si>
  <si>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</si>
  <si>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</si>
  <si>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</si>
  <si>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</si>
  <si>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</si>
  <si>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</si>
  <si>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</si>
  <si>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</si>
  <si>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</si>
  <si>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</si>
  <si>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</si>
  <si>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</si>
  <si>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</si>
  <si>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</si>
  <si>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</si>
  <si>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</si>
  <si>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</si>
  <si>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</si>
  <si>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</si>
  <si>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</si>
  <si>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</si>
  <si>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</si>
  <si>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</si>
  <si>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</si>
  <si>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</si>
  <si>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</si>
  <si>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</si>
  <si>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</si>
  <si>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</si>
  <si>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</si>
  <si>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</si>
  <si>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</si>
  <si>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</si>
  <si>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</si>
  <si>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</si>
  <si>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</si>
  <si>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</si>
  <si>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</si>
  <si>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</si>
  <si>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</si>
  <si>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</si>
  <si>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</si>
  <si>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</si>
  <si>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</si>
  <si>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</si>
  <si>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</si>
  <si>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</si>
  <si>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</si>
  <si>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</si>
  <si>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</si>
  <si>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</si>
  <si>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</si>
  <si>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</si>
  <si>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</si>
  <si>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</si>
  <si>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</si>
  <si>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</si>
  <si>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</si>
  <si>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</si>
  <si>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</si>
  <si>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</si>
  <si>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</si>
  <si>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</si>
  <si>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</si>
  <si>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</si>
  <si>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</si>
  <si>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</si>
  <si>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</si>
  <si>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</si>
  <si>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</si>
  <si>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</si>
  <si>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</si>
  <si>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</si>
  <si>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</si>
  <si>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</si>
  <si>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</si>
  <si>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</si>
  <si>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</si>
  <si>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</si>
  <si>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</si>
  <si>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</si>
  <si>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</si>
  <si>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</si>
  <si>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</si>
  <si>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</si>
  <si>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</si>
  <si>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</si>
  <si>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</si>
  <si>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</si>
  <si>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</si>
  <si>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</si>
  <si>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</si>
  <si>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</si>
  <si>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</si>
  <si>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</si>
  <si>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</si>
  <si>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</si>
  <si>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</si>
  <si>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</si>
  <si>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</si>
  <si>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</si>
  <si>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</si>
  <si>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</si>
  <si>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</si>
  <si>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</si>
  <si>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</si>
  <si>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</si>
  <si>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</si>
  <si>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</si>
  <si>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</si>
  <si>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</si>
  <si>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</si>
  <si>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</si>
  <si>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</si>
  <si>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</si>
  <si>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</si>
  <si>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</si>
  <si>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</si>
  <si>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</si>
  <si>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</si>
  <si>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</si>
  <si>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</si>
  <si>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</si>
  <si>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</si>
  <si>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</si>
  <si>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</si>
  <si>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</si>
  <si>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</si>
  <si>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</si>
  <si>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</si>
  <si>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</si>
  <si>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</si>
  <si>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</si>
  <si>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</si>
  <si>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</si>
  <si>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</si>
  <si>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</si>
  <si>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</si>
  <si>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</si>
  <si>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</si>
  <si>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</si>
  <si>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</si>
  <si>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</si>
  <si>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</si>
  <si>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</si>
  <si>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</si>
  <si>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</si>
  <si>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</si>
  <si>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</si>
  <si>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</si>
  <si>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</si>
  <si>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</si>
  <si>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</si>
  <si>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</si>
  <si>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</si>
  <si>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</si>
  <si>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</si>
  <si>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</si>
  <si>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</si>
  <si>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</si>
  <si>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</si>
  <si>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</si>
  <si>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</si>
  <si>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</si>
  <si>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</si>
  <si>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</si>
  <si>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</si>
  <si>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</si>
  <si>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</si>
  <si>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</si>
  <si>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</si>
  <si>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</si>
  <si>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</si>
  <si>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</si>
  <si>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</si>
  <si>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</si>
  <si>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</si>
  <si>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</si>
  <si>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</si>
  <si>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</si>
  <si>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</si>
  <si>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</si>
  <si>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</si>
  <si>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</si>
  <si>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</si>
  <si>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</si>
  <si>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</si>
  <si>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</si>
  <si>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</si>
  <si>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</si>
  <si>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</si>
  <si>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</si>
  <si>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</si>
  <si>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</si>
  <si>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</si>
  <si>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</si>
  <si>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</si>
  <si>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</si>
  <si>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</si>
  <si>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</si>
  <si>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</si>
  <si>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</si>
  <si>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</si>
  <si>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</si>
  <si>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</si>
  <si>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</si>
  <si>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</si>
  <si>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</si>
  <si>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</si>
  <si>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</si>
  <si>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</si>
  <si>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</si>
  <si>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</si>
  <si>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</si>
  <si>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</si>
  <si>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</si>
  <si>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</si>
  <si>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</si>
  <si>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</si>
  <si>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</si>
  <si>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</si>
  <si>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</si>
  <si>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</si>
  <si>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</si>
  <si>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</si>
  <si>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</si>
  <si>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</si>
  <si>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</si>
  <si>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</si>
  <si>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</si>
  <si>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</si>
  <si>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</si>
  <si>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</si>
  <si>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</si>
  <si>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</si>
  <si>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</si>
  <si>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</si>
  <si>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</si>
  <si>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</si>
  <si>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</si>
  <si>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</si>
  <si>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</si>
  <si>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</si>
  <si>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</si>
  <si>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</si>
  <si>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</si>
  <si>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</si>
  <si>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</si>
  <si>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</si>
  <si>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</si>
  <si>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</si>
  <si>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</si>
  <si>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</si>
  <si>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</si>
  <si>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</si>
  <si>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</si>
  <si>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</si>
  <si>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</si>
  <si>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</si>
  <si>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</si>
  <si>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</si>
  <si>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</si>
  <si>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</si>
  <si>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</si>
  <si>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</si>
  <si>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</si>
  <si>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</si>
  <si>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</si>
  <si>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</si>
  <si>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</si>
  <si>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</si>
  <si>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</si>
  <si>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</si>
  <si>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</si>
  <si>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</si>
  <si>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</si>
  <si>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</si>
  <si>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</si>
  <si>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</si>
  <si>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</si>
  <si>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</si>
  <si>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</si>
  <si>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</si>
  <si>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</si>
  <si>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</si>
  <si>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</si>
  <si>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</si>
  <si>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</si>
  <si>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</si>
  <si>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</si>
  <si>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</si>
  <si>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</si>
  <si>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</si>
  <si>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</si>
  <si>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</si>
  <si>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</si>
  <si>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</si>
  <si>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</si>
  <si>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</si>
  <si>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</si>
  <si>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</si>
  <si>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</si>
  <si>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</si>
  <si>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</si>
  <si>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</si>
  <si>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</si>
  <si>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</si>
  <si>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</si>
  <si>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</si>
  <si>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</si>
  <si>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</si>
  <si>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</si>
  <si>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</si>
  <si>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</si>
  <si>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</si>
  <si>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</si>
  <si>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</si>
  <si>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</si>
  <si>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</si>
  <si>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</si>
  <si>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</si>
  <si>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</si>
  <si>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</si>
  <si>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</si>
  <si>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</si>
  <si>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</si>
  <si>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</si>
  <si>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</si>
  <si>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</si>
  <si>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</si>
  <si>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</si>
  <si>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</si>
  <si>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</si>
  <si>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</si>
  <si>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</si>
  <si>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</si>
  <si>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</si>
  <si>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</si>
  <si>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</si>
  <si>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</si>
  <si>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</si>
  <si>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</si>
  <si>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</si>
  <si>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</si>
  <si>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</si>
  <si>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</si>
  <si>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</si>
  <si>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</si>
  <si>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</si>
  <si>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</si>
  <si>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</si>
  <si>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</si>
  <si>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</si>
  <si>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</si>
  <si>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</si>
  <si>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</si>
  <si>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</si>
  <si>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</si>
  <si>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</si>
  <si>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</si>
  <si>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</si>
  <si>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</si>
  <si>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</si>
  <si>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</si>
  <si>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</si>
  <si>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</si>
  <si>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</si>
  <si>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</si>
  <si>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</si>
  <si>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</si>
  <si>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</si>
  <si>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</si>
  <si>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</si>
  <si>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</si>
  <si>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</si>
  <si>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</si>
  <si>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</si>
  <si>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</si>
  <si>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</si>
  <si>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</si>
  <si>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</si>
  <si>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</si>
  <si>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</si>
  <si>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</si>
  <si>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</si>
  <si>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</si>
  <si>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</si>
  <si>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</si>
  <si>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</si>
  <si>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</si>
  <si>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</si>
  <si>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</si>
  <si>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</si>
  <si>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</si>
  <si>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</si>
  <si>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</si>
  <si>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</si>
  <si>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</si>
  <si>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</si>
  <si>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</si>
  <si>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</si>
  <si>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</si>
  <si>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</si>
  <si>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</si>
  <si>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</si>
  <si>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</si>
  <si>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</si>
  <si>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</si>
  <si>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</si>
  <si>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</si>
  <si>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</si>
  <si>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</si>
  <si>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</si>
  <si>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</si>
  <si>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</si>
  <si>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</si>
  <si>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</si>
  <si>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</si>
  <si>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</si>
  <si>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</si>
  <si>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</si>
  <si>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</si>
  <si>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</si>
  <si>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</si>
  <si>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</si>
  <si>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</si>
  <si>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</si>
  <si>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</si>
  <si>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</si>
  <si>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</si>
  <si>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</si>
  <si>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</si>
  <si>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</si>
  <si>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</si>
  <si>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</si>
  <si>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</si>
  <si>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</si>
  <si>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</si>
  <si>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</si>
  <si>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</si>
  <si>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</si>
  <si>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</si>
  <si>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</si>
  <si>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</si>
  <si>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</si>
  <si>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</si>
  <si>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</si>
  <si>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</si>
  <si>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</si>
  <si>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</si>
  <si>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</si>
  <si>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</si>
  <si>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</si>
  <si>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</si>
  <si>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</si>
  <si>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</si>
  <si>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</si>
  <si>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</si>
  <si>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</si>
  <si>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</si>
  <si>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</si>
  <si>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</si>
  <si>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</si>
  <si>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</si>
  <si>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</si>
  <si>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</si>
  <si>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</si>
  <si>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</si>
  <si>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</si>
  <si>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</si>
  <si>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</si>
  <si>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</si>
  <si>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</si>
  <si>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</si>
  <si>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</si>
  <si>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</si>
  <si>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</si>
  <si>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</si>
  <si>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</si>
  <si>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</si>
  <si>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</si>
  <si>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</si>
  <si>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</si>
  <si>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</si>
  <si>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</si>
  <si>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</si>
  <si>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</si>
  <si>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</si>
  <si>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</si>
  <si>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</si>
  <si>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</si>
  <si>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</si>
  <si>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</si>
  <si>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</si>
  <si>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</si>
  <si>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</si>
  <si>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</si>
  <si>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</si>
  <si>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</si>
  <si>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</si>
  <si>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</si>
  <si>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</si>
  <si>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</si>
  <si>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</si>
  <si>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</si>
  <si>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</si>
  <si>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</si>
  <si>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</si>
  <si>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</si>
  <si>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</si>
  <si>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</si>
  <si>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</si>
  <si>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</si>
  <si>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</si>
  <si>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</si>
  <si>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</si>
  <si>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</si>
  <si>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</si>
  <si>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</si>
  <si>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</si>
  <si>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</si>
  <si>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</si>
  <si>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</si>
  <si>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</si>
  <si>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</si>
  <si>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</si>
  <si>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</si>
  <si>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</si>
  <si>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</si>
  <si>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</si>
  <si>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</si>
  <si>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</si>
  <si>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</si>
  <si>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</si>
  <si>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</si>
  <si>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</si>
  <si>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</si>
  <si>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</si>
  <si>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</si>
  <si>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</si>
  <si>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</si>
  <si>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</si>
  <si>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</si>
  <si>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</si>
  <si>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</si>
  <si>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</si>
  <si>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</si>
  <si>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</si>
  <si>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</si>
  <si>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</si>
  <si>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</si>
  <si>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</si>
  <si>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</si>
  <si>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</si>
  <si>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</si>
  <si>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</si>
  <si>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</si>
  <si>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</si>
  <si>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</si>
  <si>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</si>
  <si>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</si>
  <si>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</si>
  <si>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</si>
  <si>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</si>
  <si>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</si>
  <si>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</si>
  <si>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</si>
  <si>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</si>
  <si>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</si>
  <si>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</si>
  <si>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</si>
  <si>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</si>
  <si>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</si>
  <si>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</si>
  <si>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</si>
  <si>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</si>
  <si>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</si>
  <si>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</si>
  <si>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</si>
  <si>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</si>
  <si>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</si>
  <si>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</si>
  <si>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</si>
  <si>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</si>
  <si>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</si>
  <si>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</si>
  <si>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</si>
  <si>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</si>
  <si>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</si>
  <si>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</si>
  <si>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</si>
  <si>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</si>
  <si>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</si>
  <si>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</si>
  <si>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</si>
  <si>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</si>
  <si>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</si>
  <si>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</si>
  <si>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</si>
  <si>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</si>
  <si>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</si>
  <si>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</si>
  <si>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</si>
  <si>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</si>
  <si>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</si>
  <si>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</si>
  <si>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</si>
  <si>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</si>
  <si>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</si>
  <si>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</si>
  <si>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</si>
  <si>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</si>
  <si>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</si>
  <si>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</si>
  <si>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</si>
  <si>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</si>
  <si>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</si>
  <si>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</si>
  <si>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</si>
  <si>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</si>
  <si>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</si>
  <si>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</si>
  <si>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</si>
  <si>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</si>
  <si>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</si>
  <si>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</si>
  <si>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</si>
  <si>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</si>
  <si>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</si>
  <si>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</si>
  <si>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</si>
  <si>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</si>
  <si>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</si>
  <si>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</si>
  <si>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</si>
  <si>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</si>
  <si>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</si>
  <si>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</si>
  <si>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</si>
  <si>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</si>
  <si>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</si>
  <si>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</si>
  <si>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</si>
  <si>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</si>
  <si>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</si>
  <si>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</si>
  <si>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</si>
  <si>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</si>
  <si>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</si>
  <si>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</si>
  <si>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</si>
  <si>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</si>
  <si>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</si>
  <si>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</si>
  <si>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</si>
  <si>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</si>
  <si>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</si>
  <si>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</si>
  <si>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</si>
  <si>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</si>
  <si>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</si>
  <si>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</si>
  <si>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</si>
  <si>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</si>
  <si>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</si>
  <si>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</si>
  <si>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</si>
  <si>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</si>
  <si>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</si>
  <si>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</si>
  <si>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</si>
  <si>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</si>
  <si>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</si>
  <si>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</si>
  <si>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</si>
  <si>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</si>
  <si>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</si>
  <si>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</si>
  <si>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</si>
  <si>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</si>
  <si>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</si>
  <si>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</si>
  <si>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</si>
  <si>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</si>
  <si>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</si>
  <si>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</si>
  <si>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</si>
  <si>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</si>
  <si>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</si>
  <si>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</si>
  <si>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</si>
  <si>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</si>
  <si>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</si>
  <si>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</si>
  <si>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</si>
  <si>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</si>
  <si>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</si>
  <si>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</si>
  <si>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</si>
  <si>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</si>
  <si>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</si>
  <si>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</si>
  <si>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</si>
  <si>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</si>
  <si>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</si>
  <si>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</si>
  <si>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</si>
  <si>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</si>
  <si>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</si>
  <si>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</si>
  <si>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</si>
  <si>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</si>
  <si>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</si>
  <si>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</si>
  <si>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</si>
  <si>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</si>
  <si>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</si>
  <si>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</si>
  <si>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</si>
  <si>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</si>
  <si>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</si>
  <si>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</si>
  <si>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</si>
  <si>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</si>
  <si>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</si>
  <si>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</si>
  <si>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</si>
  <si>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</si>
  <si>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</si>
  <si>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</si>
  <si>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</si>
  <si>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</si>
  <si>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</si>
  <si>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</si>
  <si>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</si>
  <si>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</si>
  <si>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</si>
  <si>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</si>
  <si>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</si>
  <si>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</si>
  <si>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</si>
  <si>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</si>
  <si>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</si>
  <si>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</si>
  <si>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</si>
  <si>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</si>
  <si>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</si>
  <si>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</si>
  <si>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</si>
  <si>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</si>
  <si>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</si>
  <si>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</si>
  <si>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</si>
  <si>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</si>
  <si>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</si>
  <si>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</si>
  <si>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</si>
  <si>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</si>
  <si>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</si>
  <si>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</si>
  <si>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</si>
  <si>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</si>
  <si>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</si>
  <si>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</si>
  <si>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</si>
  <si>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</si>
  <si>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</si>
  <si>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</si>
  <si>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</si>
  <si>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</si>
  <si>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</si>
  <si>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</si>
  <si>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</si>
  <si>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</si>
  <si>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</si>
  <si>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</si>
  <si>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</si>
  <si>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</si>
  <si>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</si>
  <si>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</si>
  <si>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</si>
  <si>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</si>
  <si>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</si>
  <si>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</si>
  <si>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</si>
  <si>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</si>
  <si>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</si>
  <si>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</si>
  <si>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</si>
  <si>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</si>
  <si>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</si>
  <si>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</si>
  <si>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</si>
  <si>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</si>
  <si>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</si>
  <si>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</si>
  <si>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</si>
  <si>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</si>
  <si>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</si>
  <si>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</si>
  <si>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</si>
  <si>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</si>
  <si>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</si>
  <si>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</si>
  <si>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</si>
  <si>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</si>
  <si>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</si>
  <si>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</si>
  <si>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</si>
  <si>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</si>
  <si>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</si>
  <si>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</si>
  <si>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</si>
  <si>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</si>
  <si>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</si>
  <si>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</si>
  <si>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</si>
  <si>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</si>
  <si>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</si>
  <si>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</si>
  <si>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</si>
  <si>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</si>
  <si>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</si>
  <si>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</si>
  <si>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</si>
  <si>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</si>
  <si>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</si>
  <si>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</si>
  <si>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</si>
  <si>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</si>
  <si>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</si>
  <si>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</si>
  <si>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</si>
  <si>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</si>
  <si>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</si>
  <si>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</si>
  <si>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</si>
  <si>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</si>
  <si>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</si>
  <si>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</si>
  <si>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</si>
  <si>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</si>
  <si>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</si>
  <si>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</si>
  <si>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</si>
  <si>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</si>
  <si>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</si>
  <si>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</si>
  <si>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</si>
  <si>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</si>
  <si>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</si>
  <si>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</si>
  <si>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</si>
  <si>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</si>
  <si>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</si>
  <si>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</si>
  <si>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</si>
  <si>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</si>
  <si>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</si>
  <si>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</si>
  <si>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</si>
  <si>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</si>
  <si>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</si>
  <si>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</si>
  <si>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</si>
  <si>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</si>
  <si>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</si>
  <si>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</si>
  <si>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</si>
  <si>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</si>
  <si>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</si>
  <si>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</si>
  <si>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</si>
  <si>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</si>
  <si>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</si>
  <si>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</si>
  <si>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</si>
  <si>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</si>
  <si>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</si>
  <si>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</si>
  <si>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</si>
  <si>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</si>
  <si>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</si>
  <si>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</si>
  <si>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</si>
  <si>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</si>
  <si>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</si>
  <si>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</si>
  <si>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</si>
  <si>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</si>
  <si>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</si>
  <si>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</si>
  <si>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</si>
  <si>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</si>
  <si>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</si>
  <si>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</si>
  <si>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</si>
  <si>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</si>
  <si>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</si>
  <si>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</si>
  <si>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</si>
  <si>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</si>
  <si>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</si>
  <si>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</si>
  <si>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</si>
  <si>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</si>
  <si>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</si>
  <si>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</si>
  <si>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</si>
  <si>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</si>
  <si>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</si>
  <si>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</si>
  <si>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</si>
  <si>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</si>
  <si>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</si>
  <si>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</si>
  <si>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</si>
  <si>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</si>
  <si>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</si>
  <si>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</si>
  <si>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</si>
  <si>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</si>
  <si>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</si>
  <si>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</si>
  <si>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</si>
  <si>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</si>
  <si>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</si>
  <si>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</si>
  <si>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</si>
  <si>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</si>
  <si>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</si>
  <si>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</si>
  <si>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</si>
  <si>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</si>
  <si>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</si>
  <si>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</si>
  <si>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</si>
  <si>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</si>
  <si>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</si>
  <si>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</si>
  <si>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</si>
  <si>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</si>
  <si>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</si>
  <si>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</si>
  <si>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</si>
  <si>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</si>
  <si>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</si>
  <si>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</si>
  <si>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</si>
  <si>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</si>
  <si>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</si>
  <si>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</si>
  <si>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</si>
  <si>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</si>
  <si>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</si>
  <si>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</si>
  <si>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</si>
  <si>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</si>
  <si>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</si>
  <si>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</si>
  <si>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</si>
  <si>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</si>
  <si>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</si>
  <si>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</si>
  <si>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</si>
  <si>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</si>
  <si>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</si>
  <si>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</si>
  <si>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</si>
  <si>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</si>
  <si>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</si>
  <si>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</si>
  <si>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</si>
  <si>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</si>
  <si>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</si>
  <si>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</si>
  <si>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</si>
  <si>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</si>
  <si>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</si>
  <si>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</si>
  <si>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</si>
  <si>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</si>
  <si>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</si>
  <si>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</si>
  <si>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</si>
  <si>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</si>
  <si>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</si>
  <si>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</si>
  <si>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</si>
  <si>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</si>
  <si>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</si>
  <si>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</si>
  <si>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</si>
  <si>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</si>
  <si>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</si>
  <si>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</si>
  <si>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</si>
  <si>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</si>
  <si>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</si>
  <si>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</si>
  <si>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</si>
  <si>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</si>
  <si>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</si>
  <si>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</si>
  <si>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</si>
  <si>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</si>
  <si>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</si>
  <si>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</si>
  <si>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</si>
  <si>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</si>
  <si>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</si>
  <si>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</si>
  <si>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</si>
  <si>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</si>
  <si>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</si>
  <si>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</si>
  <si>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</si>
  <si>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</si>
  <si>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</si>
  <si>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</si>
  <si>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</si>
  <si>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</si>
  <si>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</si>
  <si>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</si>
  <si>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</si>
  <si>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</si>
  <si>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</si>
  <si>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</si>
  <si>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</si>
  <si>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</si>
  <si>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</si>
  <si>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</si>
  <si>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</si>
  <si>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</si>
  <si>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</si>
  <si>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</si>
  <si>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</si>
  <si>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</si>
  <si>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</si>
  <si>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</si>
  <si>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</si>
  <si>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</si>
  <si>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</si>
  <si>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</si>
  <si>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</si>
  <si>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</si>
  <si>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</si>
  <si>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</si>
  <si>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</si>
  <si>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</si>
  <si>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</si>
  <si>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</si>
  <si>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</si>
  <si>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</si>
  <si>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</si>
  <si>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</si>
  <si>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</si>
  <si>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</si>
  <si>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</si>
  <si>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</si>
  <si>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</si>
  <si>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</si>
  <si>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</si>
  <si>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</si>
  <si>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</si>
  <si>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</si>
  <si>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</si>
  <si>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</si>
  <si>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</si>
  <si>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</si>
  <si>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</si>
  <si>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</si>
  <si>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</si>
  <si>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</si>
  <si>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</si>
  <si>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</si>
  <si>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</si>
  <si>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</si>
  <si>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</si>
  <si>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</si>
  <si>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</si>
  <si>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</si>
  <si>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</si>
  <si>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</si>
  <si>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</si>
  <si>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</si>
  <si>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</si>
  <si>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</si>
  <si>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</si>
  <si>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</si>
  <si>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</si>
  <si>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</si>
  <si>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</si>
  <si>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</si>
  <si>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</si>
  <si>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</si>
  <si>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</si>
  <si>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</si>
  <si>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</si>
  <si>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</si>
  <si>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</si>
  <si>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</si>
  <si>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</si>
  <si>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</si>
  <si>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</si>
  <si>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</si>
  <si>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</si>
  <si>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</si>
  <si>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</si>
  <si>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</si>
  <si>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</si>
  <si>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</si>
  <si>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</si>
  <si>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</si>
  <si>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</si>
  <si>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</si>
  <si>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</si>
  <si>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</si>
  <si>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</si>
  <si>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</si>
  <si>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</si>
  <si>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</si>
  <si>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</si>
  <si>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</si>
  <si>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</si>
  <si>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</si>
  <si>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</si>
  <si>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</si>
  <si>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</si>
  <si>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</si>
  <si>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</si>
  <si>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</si>
  <si>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</si>
  <si>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</si>
  <si>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</si>
  <si>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</si>
  <si>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</si>
  <si>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</si>
  <si>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</si>
  <si>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</si>
  <si>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</si>
  <si>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</si>
  <si>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</si>
  <si>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</si>
  <si>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</si>
  <si>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</si>
  <si>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</si>
  <si>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</si>
  <si>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</si>
  <si>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</si>
  <si>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</si>
  <si>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</si>
  <si>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</si>
  <si>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</si>
  <si>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</si>
  <si>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</si>
  <si>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</si>
  <si>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</si>
  <si>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</si>
  <si>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</si>
  <si>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</si>
  <si>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</si>
  <si>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</si>
  <si>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</si>
  <si>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</si>
  <si>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</si>
  <si>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</si>
  <si>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</si>
  <si>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</si>
  <si>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</si>
  <si>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</si>
  <si>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</si>
  <si>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</si>
  <si>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</si>
  <si>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</si>
  <si>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</si>
  <si>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</si>
  <si>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</si>
  <si>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</si>
  <si>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</si>
  <si>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</si>
  <si>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</si>
  <si>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</si>
  <si>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</si>
  <si>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</si>
  <si>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</si>
  <si>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</si>
  <si>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</si>
  <si>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</si>
  <si>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</si>
  <si>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</si>
  <si>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</si>
  <si>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</si>
  <si>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</si>
  <si>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</si>
  <si>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</si>
  <si>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</si>
  <si>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</si>
  <si>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</si>
  <si>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</si>
  <si>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</si>
  <si>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</si>
  <si>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</si>
  <si>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</si>
  <si>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</si>
  <si>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</si>
  <si>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</si>
  <si>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</si>
  <si>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</si>
  <si>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</si>
  <si>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</si>
  <si>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</si>
  <si>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</si>
  <si>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</si>
  <si>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</si>
  <si>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</si>
  <si>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</si>
  <si>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</si>
  <si>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</si>
  <si>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</si>
  <si>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</si>
  <si>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</si>
  <si>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</si>
  <si>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</si>
  <si>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</si>
  <si>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</si>
  <si>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</si>
  <si>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</si>
  <si>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</si>
  <si>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</si>
  <si>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</si>
  <si>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</si>
  <si>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</si>
  <si>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</si>
  <si>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</si>
  <si>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</si>
  <si>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</si>
  <si>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</si>
  <si>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</si>
  <si>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</si>
  <si>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</si>
  <si>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</si>
  <si>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</si>
  <si>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</si>
  <si>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</si>
  <si>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</si>
  <si>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</si>
  <si>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</si>
  <si>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</si>
  <si>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</si>
  <si>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</si>
  <si>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</si>
  <si>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</si>
  <si>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</si>
  <si>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</si>
  <si>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</si>
  <si>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</si>
  <si>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</si>
  <si>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</si>
  <si>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</si>
  <si>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</si>
  <si>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</si>
  <si>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</si>
  <si>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</si>
  <si>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</si>
  <si>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</si>
  <si>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</si>
  <si>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</si>
  <si>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</si>
  <si>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</si>
  <si>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</si>
  <si>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</si>
  <si>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</si>
  <si>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</si>
  <si>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</si>
  <si>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</si>
  <si>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</si>
  <si>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</si>
  <si>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</si>
  <si>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</si>
  <si>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</si>
  <si>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</si>
  <si>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</si>
  <si>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</si>
  <si>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</si>
  <si>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</si>
  <si>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</si>
  <si>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</si>
  <si>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</si>
  <si>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</si>
  <si>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</si>
  <si>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</si>
  <si>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</si>
  <si>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</si>
  <si>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</si>
  <si>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</si>
  <si>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</si>
  <si>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</si>
  <si>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</si>
  <si>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</si>
  <si>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</si>
  <si>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</si>
  <si>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</si>
  <si>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</si>
  <si>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</si>
  <si>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</si>
  <si>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</si>
  <si>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</si>
  <si>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</si>
  <si>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</si>
  <si>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</si>
  <si>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</si>
  <si>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</si>
  <si>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</si>
  <si>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</si>
  <si>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</si>
  <si>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</si>
  <si>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</si>
  <si>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</si>
  <si>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</si>
  <si>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</si>
  <si>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</si>
  <si>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</si>
  <si>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</si>
  <si>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</si>
  <si>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</si>
  <si>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</si>
  <si>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</si>
  <si>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</si>
  <si>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</si>
  <si>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</si>
  <si>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</si>
  <si>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</si>
  <si>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</si>
  <si>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</si>
  <si>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</si>
  <si>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</si>
  <si>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</si>
  <si>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</si>
  <si>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</si>
  <si>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</si>
  <si>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</si>
  <si>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</si>
  <si>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</si>
  <si>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</si>
  <si>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</si>
  <si>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</si>
  <si>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</si>
  <si>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</si>
  <si>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</si>
  <si>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</si>
  <si>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</si>
  <si>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</si>
  <si>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</si>
  <si>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</si>
  <si>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</si>
  <si>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</si>
  <si>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</si>
  <si>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</si>
  <si>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</si>
  <si>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</si>
  <si>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</si>
  <si>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</si>
  <si>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</si>
  <si>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</si>
  <si>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</si>
  <si>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</si>
  <si>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</si>
  <si>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</si>
  <si>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</si>
  <si>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</si>
  <si>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</si>
  <si>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</si>
  <si>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</si>
  <si>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</si>
  <si>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</si>
  <si>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</si>
  <si>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</si>
  <si>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</si>
  <si>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</si>
  <si>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</si>
  <si>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</si>
  <si>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</si>
  <si>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</si>
  <si>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</si>
  <si>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</si>
  <si>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</si>
  <si>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</si>
  <si>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</si>
  <si>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</si>
  <si>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</si>
  <si>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</si>
  <si>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</si>
  <si>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</si>
  <si>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</si>
  <si>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</si>
  <si>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</si>
  <si>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</si>
  <si>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</si>
  <si>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</si>
  <si>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</si>
  <si>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</si>
  <si>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</si>
  <si>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</si>
  <si>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</si>
  <si>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</si>
  <si>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</si>
  <si>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</si>
  <si>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</si>
  <si>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</si>
  <si>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</si>
  <si>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</si>
  <si>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</si>
  <si>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</si>
  <si>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</si>
  <si>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</si>
  <si>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</si>
  <si>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</si>
  <si>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</si>
  <si>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</si>
  <si>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</si>
  <si>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</si>
  <si>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</si>
  <si>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</si>
  <si>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</si>
  <si>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</si>
  <si>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</si>
  <si>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</si>
  <si>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</si>
  <si>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</si>
  <si>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</si>
  <si>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</si>
  <si>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</si>
  <si>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</si>
  <si>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</si>
  <si>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</si>
  <si>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</si>
  <si>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</si>
  <si>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</si>
  <si>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</si>
  <si>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</si>
  <si>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</si>
  <si>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</si>
  <si>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</si>
  <si>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</si>
  <si>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</si>
  <si>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</si>
  <si>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</si>
  <si>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</si>
  <si>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</si>
  <si>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</si>
  <si>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</si>
  <si>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</si>
  <si>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</si>
  <si>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</si>
  <si>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</si>
  <si>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</si>
  <si>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</si>
  <si>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</si>
  <si>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</si>
  <si>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</si>
  <si>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</si>
  <si>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</si>
  <si>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</si>
  <si>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</si>
  <si>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</si>
  <si>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</si>
  <si>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</si>
  <si>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</si>
  <si>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</si>
  <si>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</si>
  <si>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</si>
  <si>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</si>
  <si>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</si>
  <si>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</si>
  <si>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</si>
  <si>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</si>
  <si>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</si>
  <si>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</si>
  <si>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</si>
  <si>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</si>
  <si>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</si>
  <si>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</si>
  <si>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</si>
  <si>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</si>
  <si>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</si>
  <si>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</si>
  <si>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</si>
  <si>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</si>
  <si>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</si>
  <si>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</si>
  <si>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</si>
  <si>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</si>
  <si>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</si>
  <si>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</si>
  <si>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</si>
  <si>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</si>
  <si>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</si>
  <si>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</si>
  <si>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</si>
  <si>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</si>
  <si>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</si>
  <si>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</si>
  <si>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</si>
  <si>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</si>
  <si>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</si>
  <si>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</si>
  <si>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</si>
  <si>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</si>
  <si>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</si>
  <si>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</si>
  <si>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</si>
  <si>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</si>
  <si>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</si>
  <si>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</si>
  <si>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</si>
  <si>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</si>
  <si>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</si>
  <si>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</si>
  <si>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</si>
  <si>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</si>
  <si>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</si>
  <si>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</si>
  <si>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</si>
  <si>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</si>
  <si>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</si>
  <si>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</si>
  <si>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</si>
  <si>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</si>
  <si>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</si>
  <si>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</si>
  <si>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</si>
  <si>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</si>
  <si>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</si>
  <si>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</si>
  <si>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</si>
  <si>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</si>
  <si>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</si>
  <si>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</si>
  <si>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</si>
  <si>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</si>
  <si>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</si>
  <si>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</si>
  <si>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</si>
  <si>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</si>
  <si>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</si>
  <si>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</si>
  <si>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</si>
  <si>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</si>
  <si>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</si>
  <si>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</si>
  <si>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</si>
  <si>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</si>
  <si>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</si>
  <si>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</si>
  <si>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</si>
  <si>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</si>
  <si>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</si>
  <si>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</si>
  <si>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</si>
  <si>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</si>
  <si>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</si>
  <si>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</si>
  <si>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</si>
  <si>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</si>
  <si>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</si>
  <si>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</si>
  <si>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</si>
  <si>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</si>
  <si>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</si>
  <si>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</si>
  <si>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</si>
  <si>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</si>
  <si>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</si>
  <si>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</si>
  <si>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</si>
  <si>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</si>
  <si>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</si>
  <si>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</si>
  <si>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</si>
  <si>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</si>
  <si>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</si>
  <si>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</si>
  <si>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</si>
  <si>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</si>
  <si>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</si>
  <si>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</si>
  <si>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</si>
  <si>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</si>
  <si>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</si>
  <si>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</si>
  <si>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</si>
  <si>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</si>
  <si>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</si>
  <si>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</si>
  <si>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</si>
  <si>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</si>
  <si>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</si>
  <si>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</si>
  <si>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</si>
  <si>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</si>
  <si>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</si>
  <si>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</si>
  <si>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</si>
  <si>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</si>
  <si>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</si>
  <si>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</si>
  <si>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</si>
  <si>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</si>
  <si>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</si>
  <si>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</si>
  <si>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</si>
  <si>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</si>
  <si>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</si>
  <si>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</si>
  <si>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</si>
  <si>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</si>
  <si>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</si>
  <si>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</si>
  <si>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</si>
  <si>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</si>
  <si>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</si>
  <si>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</si>
  <si>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</si>
  <si>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</si>
  <si>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</si>
  <si>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</si>
  <si>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</si>
  <si>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</si>
  <si>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</si>
  <si>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</si>
  <si>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</si>
  <si>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</si>
  <si>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</si>
  <si>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</si>
  <si>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</si>
  <si>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</si>
  <si>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</si>
  <si>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</si>
  <si>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</si>
  <si>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</si>
  <si>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</si>
  <si>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</si>
  <si>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</si>
  <si>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</si>
  <si>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</si>
  <si>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</si>
  <si>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</si>
  <si>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</si>
  <si>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</si>
  <si>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</si>
  <si>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</si>
  <si>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</si>
  <si>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</si>
  <si>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</si>
  <si>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</si>
  <si>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</si>
  <si>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</si>
  <si>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</si>
  <si>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</si>
  <si>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</si>
  <si>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</si>
  <si>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</si>
  <si>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</si>
  <si>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</si>
  <si>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</si>
  <si>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</si>
  <si>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</si>
  <si>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</si>
  <si>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</si>
  <si>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</si>
  <si>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</si>
  <si>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</si>
  <si>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</si>
  <si>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</si>
  <si>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</si>
  <si>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</si>
  <si>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</si>
  <si>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</si>
  <si>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</si>
  <si>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</si>
  <si>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</si>
  <si>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</si>
  <si>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</si>
  <si>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</si>
  <si>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</si>
  <si>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</si>
  <si>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</si>
  <si>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</si>
  <si>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</si>
  <si>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</si>
  <si>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</si>
  <si>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</si>
  <si>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</si>
  <si>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</si>
  <si>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</si>
  <si>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</si>
  <si>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</si>
  <si>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</si>
  <si>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</si>
  <si>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</si>
  <si>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</si>
  <si>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</si>
  <si>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</si>
  <si>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</si>
  <si>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</si>
  <si>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</si>
  <si>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</si>
  <si>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</si>
  <si>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</si>
  <si>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</si>
  <si>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</si>
  <si>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</si>
  <si>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</si>
  <si>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</si>
  <si>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</si>
  <si>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</si>
  <si>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</si>
  <si>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</si>
  <si>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</si>
  <si>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</si>
  <si>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</si>
  <si>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</si>
  <si>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</si>
  <si>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</si>
  <si>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</si>
  <si>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</si>
  <si>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</si>
  <si>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</si>
  <si>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</si>
  <si>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</si>
  <si>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</si>
  <si>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</si>
  <si>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</si>
  <si>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</si>
  <si>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</si>
  <si>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</si>
  <si>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</si>
  <si>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</si>
  <si>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</si>
  <si>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</si>
  <si>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</si>
  <si>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</si>
  <si>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</si>
  <si>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</si>
  <si>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</si>
  <si>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</si>
  <si>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</si>
  <si>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</si>
  <si>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</si>
  <si>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</si>
  <si>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</si>
  <si>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</si>
  <si>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</si>
  <si>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</si>
  <si>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</si>
  <si>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</si>
  <si>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</si>
  <si>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</si>
  <si>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</si>
  <si>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</si>
  <si>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</si>
  <si>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</si>
  <si>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</si>
  <si>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</si>
  <si>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</si>
  <si>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</si>
  <si>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</si>
  <si>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</si>
  <si>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</si>
  <si>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</si>
  <si>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</si>
  <si>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</si>
  <si>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</si>
  <si>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</si>
  <si>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</si>
  <si>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</si>
  <si>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</si>
  <si>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</si>
  <si>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</si>
  <si>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</si>
  <si>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</si>
  <si>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</si>
  <si>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</si>
  <si>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</si>
  <si>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</si>
  <si>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</si>
  <si>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</si>
  <si>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</si>
  <si>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</si>
  <si>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</si>
  <si>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</si>
  <si>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</si>
  <si>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</si>
  <si>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</si>
  <si>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</si>
  <si>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</si>
  <si>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</si>
  <si>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</si>
  <si>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</si>
  <si>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</si>
  <si>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</si>
  <si>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</si>
  <si>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</si>
  <si>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</si>
  <si>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</si>
  <si>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</si>
  <si>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</si>
  <si>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</si>
  <si>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</si>
  <si>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</si>
  <si>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</si>
  <si>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</si>
  <si>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</si>
  <si>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</si>
  <si>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</si>
  <si>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</si>
  <si>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</si>
  <si>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</si>
  <si>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</si>
  <si>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</si>
  <si>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</si>
  <si>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</si>
  <si>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</si>
  <si>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</si>
  <si>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</si>
  <si>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</si>
  <si>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</si>
  <si>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</si>
  <si>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</si>
  <si>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</si>
  <si>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</si>
  <si>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</si>
  <si>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</si>
  <si>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</si>
  <si>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</si>
  <si>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</si>
  <si>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</si>
  <si>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</si>
  <si>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</si>
  <si>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</si>
  <si>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</si>
  <si>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</si>
  <si>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</si>
  <si>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</si>
  <si>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</si>
  <si>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</si>
  <si>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</si>
  <si>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</si>
  <si>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</si>
  <si>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</si>
  <si>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</si>
  <si>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</si>
  <si>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</si>
  <si>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</si>
  <si>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</si>
  <si>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</si>
  <si>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</si>
  <si>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</si>
  <si>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</si>
  <si>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</si>
  <si>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</si>
  <si>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</si>
  <si>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</si>
  <si>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</si>
  <si>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</si>
  <si>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</si>
  <si>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</si>
  <si>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</si>
  <si>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</si>
  <si>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</si>
  <si>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</si>
  <si>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</si>
  <si>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</si>
  <si>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</si>
  <si>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</si>
  <si>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</si>
  <si>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</si>
  <si>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</si>
  <si>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</si>
  <si>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</si>
  <si>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</si>
  <si>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</si>
  <si>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</si>
  <si>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</si>
  <si>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</si>
  <si>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</si>
  <si>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</si>
  <si>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</si>
  <si>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</si>
  <si>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</si>
  <si>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</si>
  <si>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</si>
  <si>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</si>
  <si>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</si>
  <si>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</si>
  <si>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</si>
  <si>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</si>
  <si>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</si>
  <si>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</si>
  <si>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</si>
  <si>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</si>
  <si>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</si>
  <si>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</si>
  <si>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</si>
  <si>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</si>
  <si>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</si>
  <si>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</si>
  <si>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</si>
  <si>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</si>
  <si>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</si>
  <si>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</si>
  <si>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</si>
  <si>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</si>
  <si>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</si>
  <si>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</si>
  <si>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</si>
  <si>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</si>
  <si>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</si>
  <si>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</si>
  <si>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</si>
  <si>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</si>
  <si>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</si>
  <si>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</si>
  <si>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</si>
  <si>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</si>
  <si>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</si>
  <si>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</si>
  <si>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</si>
  <si>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</si>
  <si>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</si>
  <si>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</si>
  <si>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</si>
  <si>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</si>
  <si>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</si>
  <si>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</si>
  <si>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</si>
  <si>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</si>
  <si>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</si>
  <si>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</si>
  <si>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</si>
  <si>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</si>
  <si>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</si>
  <si>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</si>
  <si>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</si>
  <si>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</si>
  <si>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</si>
  <si>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</si>
  <si>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</si>
  <si>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</si>
  <si>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</si>
  <si>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</si>
  <si>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</si>
  <si>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</si>
  <si>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</si>
  <si>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</si>
  <si>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</si>
  <si>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</si>
  <si>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</si>
  <si>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</si>
  <si>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</si>
  <si>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</si>
  <si>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</si>
  <si>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</si>
  <si>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</si>
  <si>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</si>
  <si>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</si>
  <si>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</si>
  <si>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</si>
  <si>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</si>
  <si>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</si>
  <si>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</si>
  <si>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</si>
  <si>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</si>
  <si>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</si>
  <si>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</si>
  <si>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</si>
  <si>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</si>
  <si>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</si>
  <si>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</si>
  <si>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</si>
  <si>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</si>
  <si>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</si>
  <si>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</si>
  <si>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</si>
  <si>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</si>
  <si>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</si>
  <si>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</si>
  <si>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</si>
  <si>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</si>
  <si>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</si>
  <si>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</si>
  <si>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</si>
  <si>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</si>
  <si>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</si>
  <si>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</si>
  <si>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</si>
  <si>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</si>
  <si>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</si>
  <si>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</si>
  <si>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</si>
  <si>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</si>
  <si>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</si>
  <si>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</si>
  <si>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</si>
  <si>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</si>
  <si>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</si>
  <si>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</si>
  <si>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</si>
  <si>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</si>
  <si>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</si>
  <si>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</si>
  <si>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</si>
  <si>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</si>
  <si>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</si>
  <si>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</si>
  <si>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</si>
  <si>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</si>
  <si>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</si>
  <si>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</si>
  <si>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</si>
  <si>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</si>
  <si>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</si>
  <si>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</si>
  <si>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</si>
  <si>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</si>
  <si>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</si>
  <si>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</si>
  <si>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</si>
  <si>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</si>
  <si>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</si>
  <si>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</si>
  <si>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</si>
  <si>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</si>
  <si>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</si>
  <si>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</si>
  <si>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</si>
  <si>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</si>
  <si>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</si>
  <si>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</si>
  <si>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</si>
  <si>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</si>
  <si>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</si>
  <si>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</si>
  <si>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</si>
  <si>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</si>
  <si>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</si>
  <si>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</si>
  <si>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</si>
  <si>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</si>
  <si>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</si>
  <si>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</si>
  <si>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</si>
  <si>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</si>
  <si>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</si>
  <si>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</si>
  <si>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</si>
  <si>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</si>
  <si>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</si>
  <si>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</si>
  <si>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</si>
  <si>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</si>
  <si>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</si>
  <si>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</si>
  <si>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</si>
  <si>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</si>
  <si>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</si>
  <si>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</si>
  <si>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</si>
  <si>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</si>
  <si>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</si>
  <si>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</si>
  <si>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</si>
  <si>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</si>
  <si>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</si>
  <si>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</si>
  <si>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</si>
  <si>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</si>
  <si>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</si>
  <si>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</si>
  <si>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</si>
  <si>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</si>
  <si>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</si>
  <si>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</si>
  <si>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</si>
  <si>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</si>
  <si>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</si>
  <si>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</si>
  <si>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</si>
  <si>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</si>
  <si>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</si>
  <si>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</si>
  <si>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</si>
  <si>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</si>
  <si>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</si>
  <si>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</si>
  <si>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</si>
  <si>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</si>
  <si>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</si>
  <si>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</si>
  <si>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</si>
  <si>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</si>
  <si>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</si>
  <si>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</si>
  <si>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</si>
  <si>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</si>
  <si>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</si>
  <si>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</si>
  <si>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</si>
  <si>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</si>
  <si>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</si>
  <si>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</si>
  <si>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</si>
  <si>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</si>
  <si>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</si>
  <si>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</si>
  <si>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</si>
  <si>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</si>
  <si>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</si>
  <si>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</si>
  <si>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</si>
  <si>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</si>
  <si>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</si>
  <si>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</si>
  <si>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</si>
  <si>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</si>
  <si>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</si>
  <si>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</si>
  <si>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</si>
  <si>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</si>
  <si>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</si>
  <si>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</si>
  <si>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</si>
  <si>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</si>
  <si>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</si>
  <si>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</si>
  <si>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</si>
  <si>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</si>
  <si>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</si>
  <si>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</si>
  <si>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</si>
  <si>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</si>
  <si>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</si>
  <si>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</si>
  <si>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</si>
  <si>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</si>
  <si>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</si>
  <si>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</si>
  <si>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</si>
  <si>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</si>
  <si>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</si>
  <si>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</si>
  <si>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</si>
  <si>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</si>
  <si>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</si>
  <si>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</si>
  <si>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</si>
  <si>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</si>
  <si>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</si>
  <si>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</si>
  <si>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</si>
  <si>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</si>
  <si>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</si>
  <si>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</si>
  <si>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</si>
  <si>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</si>
  <si>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</si>
  <si>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</si>
  <si>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</si>
  <si>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</si>
  <si>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</si>
  <si>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</si>
  <si>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</si>
  <si>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</si>
  <si>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</si>
  <si>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</si>
  <si>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</si>
  <si>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</si>
  <si>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</si>
  <si>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</si>
  <si>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</si>
  <si>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</si>
  <si>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</si>
  <si>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</si>
  <si>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</si>
  <si>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</si>
  <si>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</si>
  <si>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</si>
  <si>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</si>
  <si>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</si>
  <si>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</si>
  <si>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</si>
  <si>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</si>
  <si>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</si>
  <si>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</si>
  <si>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</si>
  <si>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</si>
  <si>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</si>
  <si>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</si>
  <si>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</si>
  <si>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</si>
  <si>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</si>
  <si>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</si>
  <si>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</si>
  <si>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</si>
  <si>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</si>
  <si>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</si>
  <si>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</si>
  <si>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</si>
  <si>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</si>
  <si>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</si>
  <si>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</si>
  <si>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</si>
  <si>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</si>
  <si>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</si>
  <si>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</si>
  <si>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</si>
  <si>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</si>
  <si>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</si>
  <si>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</si>
  <si>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</si>
  <si>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</si>
  <si>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</si>
  <si>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</si>
  <si>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</si>
  <si>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</si>
  <si>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</si>
  <si>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</si>
  <si>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</si>
  <si>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</si>
  <si>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</si>
  <si>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</si>
  <si>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</si>
  <si>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</si>
  <si>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</si>
  <si>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</si>
  <si>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</si>
  <si>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</si>
  <si>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</si>
  <si>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</si>
  <si>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</si>
  <si>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</si>
  <si>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</si>
  <si>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</si>
  <si>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</si>
  <si>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</si>
  <si>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</si>
  <si>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</si>
  <si>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</si>
  <si>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</si>
  <si>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</si>
  <si>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</si>
  <si>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</si>
  <si>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</si>
  <si>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</si>
  <si>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</si>
  <si>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</si>
  <si>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</si>
  <si>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</si>
  <si>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</si>
  <si>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</si>
  <si>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</si>
  <si>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</si>
  <si>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</si>
  <si>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</si>
  <si>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</si>
  <si>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</si>
  <si>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</si>
  <si>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</si>
  <si>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</si>
  <si>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</si>
  <si>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</si>
  <si>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</si>
  <si>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</si>
  <si>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</si>
  <si>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</si>
  <si>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</si>
  <si>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</si>
  <si>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</si>
  <si>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</si>
  <si>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</si>
  <si>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</si>
  <si>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</si>
  <si>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</si>
  <si>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</si>
  <si>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</si>
  <si>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</si>
  <si>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</si>
  <si>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</si>
  <si>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</si>
  <si>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</si>
  <si>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</si>
  <si>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</si>
  <si>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</si>
  <si>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</si>
  <si>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</si>
  <si>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</si>
  <si>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</si>
  <si>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</si>
  <si>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</si>
  <si>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</si>
  <si>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</si>
  <si>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</si>
  <si>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</si>
  <si>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</si>
  <si>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</si>
  <si>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</si>
  <si>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</si>
  <si>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</si>
  <si>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</si>
  <si>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</si>
  <si>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</si>
  <si>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</si>
  <si>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</si>
  <si>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</si>
  <si>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</si>
  <si>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</si>
  <si>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</si>
  <si>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</si>
  <si>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</si>
  <si>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</si>
  <si>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</si>
  <si>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</si>
  <si>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</si>
  <si>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</si>
  <si>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</si>
  <si>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</si>
  <si>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</si>
  <si>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</si>
  <si>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</si>
  <si>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</si>
  <si>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</si>
  <si>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</si>
  <si>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</si>
  <si>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</si>
  <si>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</si>
  <si>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</si>
  <si>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</si>
  <si>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</si>
  <si>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</si>
  <si>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</si>
  <si>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</si>
  <si>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</si>
  <si>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</si>
  <si>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</si>
  <si>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</si>
  <si>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</si>
  <si>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</si>
  <si>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</si>
  <si>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</si>
  <si>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</si>
  <si>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</si>
  <si>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</si>
  <si>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</si>
  <si>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</si>
  <si>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</si>
  <si>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</si>
  <si>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</si>
  <si>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</si>
  <si>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</si>
  <si>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</si>
  <si>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</si>
  <si>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</si>
  <si>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</si>
  <si>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</si>
  <si>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</si>
  <si>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</si>
  <si>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</si>
  <si>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</si>
  <si>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</si>
  <si>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</si>
  <si>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</si>
  <si>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</si>
  <si>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</si>
  <si>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</si>
  <si>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</si>
  <si>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</si>
  <si>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</si>
  <si>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</si>
  <si>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</si>
  <si>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</si>
  <si>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</si>
  <si>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</si>
  <si>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</si>
  <si>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</si>
  <si>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</si>
  <si>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</si>
  <si>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</si>
  <si>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</si>
  <si>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</si>
  <si>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</si>
  <si>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</si>
  <si>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</si>
  <si>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</si>
  <si>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</si>
  <si>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</si>
  <si>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</si>
  <si>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</si>
  <si>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</si>
  <si>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</si>
  <si>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</si>
  <si>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</si>
  <si>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</si>
  <si>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</si>
  <si>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</si>
  <si>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</si>
  <si>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</si>
  <si>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</si>
  <si>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</si>
  <si>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</si>
  <si>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</si>
  <si>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</si>
  <si>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</si>
  <si>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</si>
  <si>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</si>
  <si>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</si>
  <si>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</si>
  <si>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</si>
  <si>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</si>
  <si>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</si>
  <si>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</si>
  <si>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</si>
  <si>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</si>
  <si>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</si>
  <si>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</si>
  <si>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</si>
  <si>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</si>
  <si>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</si>
  <si>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</si>
  <si>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</si>
  <si>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</si>
  <si>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</si>
  <si>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</si>
  <si>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</si>
  <si>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</si>
  <si>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</si>
  <si>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</si>
  <si>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</si>
  <si>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</si>
  <si>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</si>
  <si>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</si>
  <si>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</si>
  <si>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</si>
  <si>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</si>
  <si>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</si>
  <si>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</si>
  <si>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</si>
  <si>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</si>
  <si>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</si>
  <si>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</si>
  <si>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</si>
  <si>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</si>
  <si>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</si>
  <si>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</si>
  <si>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</si>
  <si>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</si>
  <si>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</si>
  <si>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</si>
  <si>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</si>
  <si>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</si>
  <si>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</si>
  <si>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</si>
  <si>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</si>
  <si>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</si>
  <si>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</si>
  <si>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</si>
  <si>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</si>
  <si>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</si>
  <si>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</si>
  <si>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</si>
  <si>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</si>
  <si>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</si>
  <si>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</si>
  <si>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</si>
  <si>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</si>
  <si>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</si>
  <si>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</si>
  <si>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</si>
  <si>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</si>
  <si>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</si>
  <si>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</si>
  <si>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</si>
  <si>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</si>
  <si>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</si>
  <si>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</si>
  <si>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</si>
  <si>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</si>
  <si>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</si>
  <si>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</si>
  <si>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</si>
  <si>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</si>
  <si>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</si>
  <si>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</si>
  <si>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</si>
  <si>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</si>
  <si>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</si>
  <si>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</si>
  <si>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</si>
  <si>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</si>
  <si>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</si>
  <si>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</si>
  <si>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</si>
  <si>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</si>
  <si>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</si>
  <si>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</si>
  <si>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</si>
  <si>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</si>
  <si>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</si>
  <si>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</si>
  <si>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</si>
  <si>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</si>
  <si>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</si>
  <si>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</si>
  <si>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</si>
  <si>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</si>
  <si>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</si>
  <si>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</si>
  <si>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</si>
  <si>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</si>
  <si>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</si>
  <si>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</si>
  <si>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</si>
  <si>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</si>
  <si>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</si>
  <si>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</si>
  <si>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</si>
  <si>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</si>
  <si>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</si>
  <si>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</si>
  <si>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</si>
  <si>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</si>
  <si>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</si>
  <si>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</si>
  <si>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</si>
  <si>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</si>
  <si>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</si>
  <si>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</si>
  <si>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</si>
  <si>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</si>
  <si>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</si>
  <si>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</si>
  <si>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</si>
  <si>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</si>
  <si>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</si>
  <si>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</si>
  <si>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</si>
  <si>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</si>
  <si>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</si>
  <si>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</si>
  <si>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</si>
  <si>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</si>
  <si>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</si>
  <si>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</si>
  <si>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</si>
  <si>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</si>
  <si>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</si>
  <si>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</si>
  <si>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</si>
  <si>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</si>
  <si>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</si>
  <si>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</si>
  <si>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</si>
  <si>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</si>
  <si>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</si>
  <si>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</si>
  <si>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</si>
  <si>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</si>
  <si>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</si>
  <si>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</si>
  <si>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</si>
  <si>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</si>
  <si>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</si>
  <si>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</si>
  <si>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</si>
  <si>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</si>
  <si>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</si>
  <si>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</si>
  <si>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</si>
  <si>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</si>
  <si>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</si>
  <si>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</si>
  <si>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</si>
  <si>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</si>
  <si>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</si>
  <si>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</si>
  <si>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</si>
  <si>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</si>
  <si>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</si>
  <si>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</si>
  <si>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</si>
  <si>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</si>
  <si>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</si>
  <si>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</si>
  <si>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</si>
  <si>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</si>
  <si>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</si>
  <si>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</si>
  <si>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</si>
  <si>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</si>
  <si>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</si>
  <si>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</si>
  <si>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</si>
  <si>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</si>
  <si>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</si>
  <si>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</si>
  <si>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</si>
  <si>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</si>
  <si>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</si>
  <si>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</si>
  <si>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</si>
  <si>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</si>
  <si>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</si>
  <si>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</si>
  <si>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</si>
  <si>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</si>
  <si>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</si>
  <si>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</si>
  <si>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</si>
  <si>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</si>
  <si>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</si>
  <si>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</si>
  <si>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</si>
  <si>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</si>
  <si>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</si>
  <si>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</si>
  <si>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</si>
  <si>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</si>
  <si>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</si>
  <si>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</si>
  <si>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</si>
  <si>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</si>
  <si>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</si>
  <si>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</si>
  <si>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</si>
  <si>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</si>
  <si>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</si>
  <si>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</si>
  <si>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</si>
  <si>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</si>
  <si>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</si>
  <si>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</si>
  <si>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</si>
  <si>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</si>
  <si>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</si>
  <si>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</si>
  <si>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</si>
  <si>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</si>
  <si>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</si>
  <si>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</si>
  <si>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</si>
  <si>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</si>
  <si>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</si>
  <si>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</si>
  <si>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</si>
  <si>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</si>
  <si>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</si>
  <si>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</si>
  <si>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</si>
  <si>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</si>
  <si>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</si>
  <si>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</si>
  <si>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</si>
  <si>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</si>
  <si>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</si>
  <si>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</si>
  <si>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</si>
  <si>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</si>
  <si>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</si>
  <si>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</si>
  <si>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</si>
  <si>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</si>
  <si>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</si>
  <si>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</si>
  <si>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</si>
  <si>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</si>
  <si>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</si>
  <si>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</si>
  <si>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</si>
  <si>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</si>
  <si>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</si>
  <si>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</si>
  <si>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</si>
  <si>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</si>
  <si>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</si>
  <si>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</si>
  <si>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</si>
  <si>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</si>
  <si>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</si>
  <si>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</si>
  <si>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</si>
  <si>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</si>
  <si>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</si>
  <si>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</si>
  <si>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</si>
  <si>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</si>
  <si>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</si>
  <si>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</si>
  <si>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</si>
  <si>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</si>
  <si>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</si>
  <si>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</si>
  <si>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</si>
  <si>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</si>
  <si>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</si>
  <si>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</si>
  <si>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</si>
  <si>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</si>
  <si>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</si>
  <si>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</si>
  <si>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</si>
  <si>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</si>
  <si>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</si>
  <si>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</si>
  <si>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</si>
  <si>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</si>
  <si>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</si>
  <si>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</si>
  <si>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</si>
  <si>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</si>
  <si>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</si>
  <si>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</si>
  <si>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</si>
  <si>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</si>
  <si>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</si>
  <si>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</si>
  <si>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</si>
  <si>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</si>
  <si>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</si>
  <si>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</si>
  <si>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</si>
  <si>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</si>
  <si>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</si>
  <si>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</si>
  <si>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</si>
  <si>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</si>
  <si>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</si>
  <si>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</si>
  <si>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</si>
  <si>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</si>
  <si>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</si>
  <si>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</si>
  <si>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</si>
  <si>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</si>
  <si>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</si>
  <si>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</si>
  <si>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</si>
  <si>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</si>
  <si>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</si>
  <si>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</si>
  <si>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</si>
  <si>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</si>
  <si>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</si>
  <si>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</si>
  <si>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</si>
  <si>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</si>
  <si>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</si>
  <si>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</si>
  <si>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</si>
  <si>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</si>
  <si>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</si>
  <si>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</si>
  <si>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</si>
  <si>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</si>
  <si>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</si>
  <si>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</si>
  <si>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</si>
  <si>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</si>
  <si>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</si>
  <si>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</si>
  <si>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</si>
  <si>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</si>
  <si>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</si>
  <si>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</si>
  <si>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</si>
  <si>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</si>
  <si>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</si>
  <si>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</si>
  <si>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</si>
  <si>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</si>
  <si>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</si>
  <si>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</si>
  <si>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</si>
  <si>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</si>
  <si>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</si>
  <si>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</si>
  <si>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</si>
  <si>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</si>
  <si>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</si>
  <si>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</si>
  <si>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</si>
  <si>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</si>
  <si>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</si>
  <si>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</si>
  <si>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</si>
  <si>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</si>
  <si>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</si>
  <si>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</si>
  <si>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</si>
  <si>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</si>
  <si>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</si>
  <si>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</si>
  <si>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</si>
  <si>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</si>
  <si>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</si>
  <si>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</si>
  <si>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</si>
  <si>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</si>
  <si>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</si>
  <si>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</si>
  <si>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</si>
  <si>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</si>
  <si>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</si>
  <si>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</si>
  <si>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</si>
  <si>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</si>
  <si>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</si>
  <si>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</si>
  <si>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</si>
  <si>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</si>
  <si>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</si>
  <si>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</si>
  <si>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</si>
  <si>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</si>
  <si>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</si>
  <si>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</si>
  <si>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</si>
  <si>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</si>
  <si>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</si>
  <si>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</si>
  <si>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</si>
  <si>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</si>
  <si>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</si>
  <si>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</si>
  <si>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</si>
  <si>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</si>
  <si>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</si>
  <si>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</si>
  <si>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</si>
  <si>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</si>
  <si>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</si>
  <si>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</si>
  <si>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</si>
  <si>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</si>
  <si>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</si>
  <si>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</si>
  <si>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</si>
  <si>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</si>
  <si>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</si>
  <si>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</si>
  <si>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</si>
  <si>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</si>
  <si>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</si>
  <si>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</si>
  <si>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</si>
  <si>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</si>
  <si>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</si>
  <si>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</si>
  <si>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</si>
  <si>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</si>
  <si>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</si>
  <si>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</si>
  <si>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</si>
  <si>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</si>
  <si>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</si>
  <si>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</si>
  <si>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</si>
  <si>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</si>
  <si>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</si>
  <si>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</si>
  <si>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</si>
  <si>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</si>
  <si>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</si>
  <si>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</si>
  <si>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</si>
  <si>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</si>
  <si>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</si>
  <si>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</si>
  <si>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</si>
  <si>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</si>
  <si>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</si>
  <si>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</si>
  <si>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</si>
  <si>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</si>
  <si>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</si>
  <si>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</si>
  <si>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</si>
  <si>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</si>
  <si>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</si>
  <si>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</si>
  <si>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</si>
  <si>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</si>
  <si>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</si>
  <si>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</si>
  <si>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</si>
  <si>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</si>
  <si>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</si>
  <si>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</si>
  <si>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</si>
  <si>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</si>
  <si>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</si>
  <si>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</si>
  <si>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</si>
  <si>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</si>
  <si>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</si>
  <si>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</si>
  <si>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</si>
  <si>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</si>
  <si>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</si>
  <si>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</si>
  <si>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</si>
  <si>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</si>
  <si>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</si>
  <si>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</si>
  <si>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</si>
  <si>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</si>
  <si>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</si>
  <si>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</si>
  <si>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</si>
  <si>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</si>
  <si>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</si>
  <si>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</si>
  <si>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</si>
  <si>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</si>
  <si>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</si>
  <si>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</si>
  <si>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</si>
  <si>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</si>
  <si>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</si>
  <si>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</si>
  <si>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</si>
  <si>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</si>
  <si>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</si>
  <si>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</si>
  <si>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</si>
  <si>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</si>
  <si>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</si>
  <si>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</si>
  <si>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</si>
  <si>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</si>
  <si>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</si>
  <si>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</si>
  <si>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</si>
  <si>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</si>
  <si>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</si>
  <si>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</si>
  <si>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</si>
  <si>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</si>
  <si>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</si>
  <si>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</si>
  <si>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</si>
  <si>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</si>
  <si>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</si>
  <si>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</si>
  <si>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</si>
  <si>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</si>
  <si>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</si>
  <si>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</si>
  <si>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</si>
  <si>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</si>
  <si>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</si>
  <si>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</si>
  <si>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</si>
  <si>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</si>
  <si>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</si>
  <si>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</si>
  <si>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</si>
  <si>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</si>
  <si>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</si>
  <si>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</si>
  <si>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</si>
  <si>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</si>
  <si>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</si>
  <si>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</si>
  <si>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</si>
  <si>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</si>
  <si>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</si>
  <si>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</si>
  <si>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</si>
  <si>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</si>
  <si>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</si>
  <si>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</si>
  <si>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</si>
  <si>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</si>
  <si>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</si>
  <si>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</si>
  <si>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</si>
  <si>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</si>
  <si>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</si>
  <si>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</si>
  <si>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</si>
  <si>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</si>
  <si>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</si>
  <si>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</si>
  <si>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</si>
  <si>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</si>
  <si>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</si>
  <si>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</si>
  <si>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</si>
  <si>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</si>
  <si>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</si>
  <si>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</si>
  <si>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</si>
  <si>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</si>
  <si>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</si>
  <si>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</si>
  <si>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</si>
  <si>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</si>
  <si>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</si>
  <si>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</si>
  <si>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</si>
  <si>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</si>
  <si>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</si>
  <si>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</si>
  <si>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</si>
  <si>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</si>
  <si>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</si>
  <si>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</si>
  <si>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</si>
  <si>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</si>
  <si>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</si>
  <si>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</si>
  <si>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</si>
  <si>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</si>
  <si>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</si>
  <si>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</si>
  <si>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</si>
  <si>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</si>
  <si>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</si>
  <si>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</si>
  <si>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</si>
  <si>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</si>
  <si>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</si>
  <si>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</si>
  <si>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</si>
  <si>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</si>
  <si>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</si>
  <si>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</si>
  <si>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</si>
  <si>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</si>
  <si>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</si>
  <si>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</si>
  <si>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</si>
  <si>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</si>
  <si>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</si>
  <si>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</si>
  <si>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</si>
  <si>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</si>
  <si>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</si>
  <si>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</si>
  <si>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</si>
  <si>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</si>
  <si>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</si>
  <si>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</si>
  <si>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</si>
  <si>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</si>
  <si>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</si>
  <si>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</si>
  <si>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</si>
  <si>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</si>
  <si>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</si>
  <si>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</si>
  <si>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</si>
  <si>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</si>
  <si>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</si>
  <si>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</si>
  <si>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</si>
  <si>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</si>
  <si>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</si>
  <si>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</si>
  <si>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</si>
  <si>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</si>
  <si>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</si>
  <si>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</si>
  <si>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</si>
  <si>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</si>
  <si>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</si>
  <si>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</si>
  <si>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</si>
  <si>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</si>
  <si>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</si>
  <si>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</si>
  <si>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</si>
  <si>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</si>
  <si>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</si>
  <si>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</si>
  <si>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</si>
  <si>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</si>
  <si>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</si>
  <si>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</si>
  <si>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</si>
  <si>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</si>
  <si>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</si>
  <si>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</si>
  <si>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</si>
  <si>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</si>
  <si>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</si>
  <si>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</si>
  <si>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</si>
  <si>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</si>
  <si>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</si>
  <si>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</si>
  <si>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</si>
  <si>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</si>
  <si>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</si>
  <si>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</si>
  <si>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</si>
  <si>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</si>
  <si>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</si>
  <si>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</si>
  <si>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</si>
  <si>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</si>
  <si>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</si>
  <si>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</si>
  <si>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</si>
  <si>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</si>
  <si>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</si>
  <si>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</si>
  <si>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</si>
  <si>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</si>
  <si>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</si>
  <si>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</si>
  <si>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</si>
  <si>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</si>
  <si>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</si>
  <si>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</si>
  <si>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</si>
  <si>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</si>
  <si>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</si>
  <si>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</si>
  <si>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</si>
  <si>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</si>
  <si>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</si>
  <si>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</si>
  <si>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</si>
  <si>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</si>
  <si>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</si>
  <si>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</si>
  <si>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</si>
  <si>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</si>
  <si>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</si>
  <si>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</si>
  <si>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</si>
  <si>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</si>
  <si>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</si>
  <si>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</si>
  <si>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</si>
  <si>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</si>
  <si>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</si>
  <si>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</si>
  <si>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</si>
  <si>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</si>
  <si>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</si>
  <si>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</si>
  <si>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</si>
  <si>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</si>
  <si>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</si>
  <si>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</si>
  <si>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</si>
  <si>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</si>
  <si>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</si>
  <si>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</si>
  <si>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</si>
  <si>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</si>
  <si>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</si>
  <si>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</si>
  <si>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</si>
  <si>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</si>
  <si>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</si>
  <si>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</si>
  <si>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</si>
  <si>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</si>
  <si>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</si>
  <si>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</si>
  <si>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</si>
  <si>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</si>
  <si>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</si>
  <si>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</si>
  <si>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</si>
  <si>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</si>
  <si>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</si>
  <si>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</si>
  <si>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</si>
  <si>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</si>
  <si>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</si>
  <si>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</si>
  <si>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</si>
  <si>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</si>
  <si>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</si>
  <si>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</si>
  <si>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</si>
  <si>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</si>
  <si>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</si>
  <si>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</si>
  <si>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</si>
  <si>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</si>
  <si>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</si>
  <si>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</si>
  <si>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</si>
  <si>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</si>
  <si>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</si>
  <si>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</si>
  <si>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</si>
  <si>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</si>
  <si>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</si>
  <si>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</si>
  <si>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</si>
  <si>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</si>
  <si>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</si>
  <si>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</si>
  <si>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</si>
  <si>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</si>
  <si>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</si>
  <si>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</si>
  <si>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</si>
  <si>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</si>
  <si>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</si>
  <si>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</si>
  <si>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</si>
  <si>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</si>
  <si>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</si>
  <si>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</si>
  <si>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</si>
  <si>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</si>
  <si>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</si>
  <si>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</si>
  <si>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</si>
  <si>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</si>
  <si>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</si>
  <si>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</si>
  <si>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</si>
  <si>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</si>
  <si>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</si>
  <si>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</si>
  <si>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</si>
  <si>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</si>
  <si>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</si>
  <si>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</si>
  <si>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</si>
  <si>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</si>
  <si>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</si>
  <si>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</si>
  <si>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</si>
  <si>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</si>
  <si>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</si>
  <si>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</si>
  <si>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</si>
  <si>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</si>
  <si>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</si>
  <si>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</si>
  <si>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</si>
  <si>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</si>
  <si>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</si>
  <si>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</si>
  <si>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</si>
  <si>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</si>
  <si>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</si>
  <si>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</si>
  <si>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</si>
  <si>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</si>
  <si>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</si>
  <si>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</si>
  <si>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</si>
  <si>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</si>
  <si>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</si>
  <si>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</si>
  <si>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</si>
  <si>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</si>
  <si>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</si>
  <si>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</si>
  <si>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</si>
  <si>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</si>
  <si>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</si>
  <si>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</si>
  <si>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</si>
  <si>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</si>
  <si>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</si>
  <si>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</si>
  <si>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</si>
  <si>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</si>
  <si>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</si>
  <si>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</si>
  <si>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</si>
  <si>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</si>
  <si>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</si>
  <si>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</si>
  <si>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</si>
  <si>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</si>
  <si>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</si>
  <si>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</si>
  <si>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</si>
  <si>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</si>
  <si>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</si>
  <si>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</si>
  <si>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</si>
  <si>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</si>
  <si>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</si>
  <si>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</si>
  <si>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</si>
  <si>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</si>
  <si>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</si>
  <si>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</si>
  <si>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</si>
  <si>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</si>
  <si>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</si>
  <si>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</si>
  <si>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</si>
  <si>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</si>
  <si>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</si>
  <si>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</si>
  <si>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</si>
  <si>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</si>
  <si>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</si>
  <si>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</si>
  <si>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</si>
  <si>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</si>
  <si>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</si>
  <si>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</si>
  <si>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</si>
  <si>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</si>
  <si>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</si>
  <si>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</si>
  <si>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</si>
  <si>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</si>
  <si>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</si>
  <si>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</si>
  <si>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</si>
  <si>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</si>
  <si>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</si>
  <si>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</si>
  <si>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</si>
  <si>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</si>
  <si>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</si>
  <si>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</si>
  <si>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</si>
  <si>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</si>
  <si>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</si>
  <si>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</si>
  <si>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</si>
  <si>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</si>
  <si>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</si>
  <si>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</si>
  <si>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</si>
  <si>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</si>
  <si>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</si>
  <si>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</si>
  <si>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</si>
  <si>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</si>
  <si>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</si>
  <si>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</si>
  <si>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</si>
  <si>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</si>
  <si>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</si>
  <si>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</si>
  <si>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</si>
  <si>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</si>
  <si>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</si>
  <si>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</si>
  <si>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</si>
  <si>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</si>
  <si>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</si>
  <si>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</si>
  <si>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</si>
  <si>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</si>
  <si>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</si>
  <si>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</si>
  <si>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</si>
  <si>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</si>
  <si>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</si>
  <si>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</si>
  <si>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</si>
  <si>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</si>
  <si>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</si>
  <si>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</si>
  <si>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</si>
  <si>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</si>
  <si>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</si>
  <si>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</si>
  <si>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</si>
  <si>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</si>
  <si>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</si>
  <si>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</si>
  <si>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</si>
  <si>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</si>
  <si>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</si>
  <si>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</si>
  <si>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</si>
  <si>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</si>
  <si>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</si>
  <si>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</si>
  <si>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</si>
  <si>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</si>
  <si>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</si>
  <si>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</si>
  <si>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</si>
  <si>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</si>
  <si>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</si>
  <si>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</si>
  <si>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</si>
  <si>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</si>
  <si>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</si>
  <si>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</si>
  <si>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</si>
  <si>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</si>
  <si>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</si>
  <si>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</si>
  <si>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</si>
  <si>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</si>
  <si>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</si>
  <si>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</si>
  <si>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</si>
  <si>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</si>
  <si>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</si>
  <si>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</si>
  <si>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</si>
  <si>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</si>
  <si>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</si>
  <si>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</si>
  <si>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</si>
  <si>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</si>
  <si>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</si>
  <si>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</si>
  <si>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</si>
  <si>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</si>
  <si>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</si>
  <si>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</si>
  <si>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</si>
  <si>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</si>
  <si>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</si>
  <si>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</si>
  <si>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</si>
  <si>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</si>
  <si>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</si>
  <si>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</si>
  <si>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</si>
  <si>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</si>
  <si>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</si>
  <si>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</si>
  <si>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</si>
  <si>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</si>
  <si>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</si>
  <si>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</si>
  <si>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</si>
  <si>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</si>
  <si>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</si>
  <si>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</si>
  <si>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</si>
  <si>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</si>
  <si>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</si>
  <si>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</si>
  <si>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</si>
  <si>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</si>
  <si>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</si>
  <si>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</si>
  <si>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</si>
  <si>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</si>
  <si>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</si>
  <si>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</si>
  <si>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</si>
  <si>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</si>
  <si>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</si>
  <si>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</si>
  <si>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</si>
  <si>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</si>
  <si>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</si>
  <si>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</si>
  <si>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</si>
  <si>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</si>
  <si>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</si>
  <si>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</si>
  <si>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</si>
  <si>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</si>
  <si>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</si>
  <si>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</si>
  <si>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</si>
  <si>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</si>
  <si>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</si>
  <si>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</si>
  <si>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</si>
  <si>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</si>
  <si>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</si>
  <si>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</si>
  <si>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</si>
  <si>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</si>
  <si>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</si>
  <si>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</si>
  <si>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</si>
  <si>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</si>
  <si>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</si>
  <si>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</si>
  <si>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</si>
  <si>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</si>
  <si>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</si>
  <si>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</si>
  <si>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</si>
  <si>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</si>
  <si>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</si>
  <si>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</si>
  <si>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</si>
  <si>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</si>
  <si>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</si>
  <si>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</si>
  <si>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</si>
  <si>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</si>
  <si>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</si>
  <si>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</si>
  <si>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</si>
  <si>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</si>
  <si>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</si>
  <si>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</si>
  <si>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</si>
  <si>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</si>
  <si>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</si>
  <si>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</si>
  <si>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</si>
  <si>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</si>
  <si>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</si>
  <si>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</si>
  <si>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</si>
  <si>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</si>
  <si>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</si>
  <si>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</si>
  <si>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</si>
  <si>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</si>
  <si>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</si>
  <si>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</si>
  <si>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</si>
  <si>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</si>
  <si>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</si>
  <si>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</si>
  <si>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</si>
  <si>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</si>
  <si>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</si>
  <si>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</si>
  <si>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</si>
  <si>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</si>
  <si>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</si>
  <si>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</si>
  <si>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</si>
  <si>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</si>
  <si>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</si>
  <si>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</si>
  <si>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</si>
  <si>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</si>
  <si>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</si>
  <si>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</si>
  <si>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</si>
  <si>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</si>
  <si>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</si>
  <si>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</si>
  <si>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</si>
  <si>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</si>
  <si>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</si>
  <si>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</si>
  <si>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</si>
  <si>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</si>
  <si>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</si>
  <si>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</si>
  <si>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</si>
  <si>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</si>
  <si>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</si>
  <si>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</si>
  <si>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</si>
  <si>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</si>
  <si>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</si>
  <si>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</si>
  <si>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</si>
  <si>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</si>
  <si>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</si>
  <si>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</si>
  <si>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</si>
  <si>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</si>
  <si>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</si>
  <si>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</si>
  <si>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</si>
  <si>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</si>
  <si>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</si>
  <si>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</si>
  <si>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</si>
  <si>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</si>
  <si>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</si>
  <si>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</si>
  <si>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</si>
  <si>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</si>
  <si>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</si>
  <si>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</si>
  <si>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</si>
  <si>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</si>
  <si>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</si>
  <si>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</si>
  <si>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</si>
  <si>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</si>
  <si>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</si>
  <si>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</si>
  <si>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</si>
  <si>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</si>
  <si>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</si>
  <si>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</si>
  <si>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</si>
  <si>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</si>
  <si>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</si>
  <si>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</si>
  <si>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</si>
  <si>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</si>
  <si>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</si>
  <si>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</si>
  <si>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</si>
  <si>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</si>
  <si>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</si>
  <si>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</si>
  <si>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</si>
  <si>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</si>
  <si>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</si>
  <si>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</si>
  <si>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</si>
  <si>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</si>
  <si>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</si>
  <si>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</si>
  <si>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</si>
  <si>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</si>
  <si>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</si>
  <si>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</si>
  <si>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</si>
  <si>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</si>
  <si>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</si>
  <si>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</si>
  <si>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</si>
  <si>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</si>
  <si>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</si>
  <si>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</si>
  <si>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</si>
  <si>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</si>
  <si>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</si>
  <si>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</si>
  <si>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</si>
  <si>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</si>
  <si>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</si>
  <si>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</si>
  <si>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</si>
  <si>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</si>
  <si>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</si>
  <si>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</si>
  <si>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</si>
  <si>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</si>
  <si>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</si>
  <si>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</si>
  <si>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</si>
  <si>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</si>
  <si>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</si>
  <si>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</si>
  <si>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</si>
  <si>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</si>
  <si>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</si>
  <si>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</si>
  <si>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</si>
  <si>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</si>
  <si>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</si>
  <si>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</si>
  <si>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</si>
  <si>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</si>
  <si>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</si>
  <si>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</si>
  <si>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</si>
  <si>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</si>
  <si>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</si>
  <si>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</si>
  <si>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</si>
  <si>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</si>
  <si>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</si>
  <si>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</si>
  <si>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</si>
  <si>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</si>
  <si>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</si>
  <si>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</si>
  <si>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</si>
  <si>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</si>
  <si>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</si>
  <si>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</si>
  <si>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</si>
  <si>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</si>
  <si>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</si>
  <si>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</si>
  <si>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</si>
  <si>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</si>
  <si>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</si>
  <si>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</si>
  <si>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</si>
  <si>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</si>
  <si>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</si>
  <si>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</si>
  <si>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</si>
  <si>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</si>
  <si>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</si>
  <si>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</si>
  <si>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</si>
  <si>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</si>
  <si>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</si>
  <si>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</si>
  <si>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</si>
  <si>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</si>
  <si>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</si>
  <si>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</si>
  <si>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</si>
  <si>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</si>
  <si>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</si>
  <si>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</si>
  <si>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</si>
  <si>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</si>
  <si>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</si>
  <si>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</si>
  <si>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</si>
  <si>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</si>
  <si>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</si>
  <si>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</si>
  <si>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</si>
  <si>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</si>
  <si>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</si>
  <si>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</si>
  <si>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</si>
  <si>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</si>
  <si>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</si>
  <si>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</si>
  <si>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</si>
  <si>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</si>
  <si>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</si>
  <si>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</si>
  <si>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</si>
  <si>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</si>
  <si>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</si>
  <si>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</si>
  <si>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</si>
  <si>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</si>
  <si>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</si>
  <si>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</si>
  <si>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</si>
  <si>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</si>
  <si>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</si>
  <si>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</si>
  <si>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</si>
  <si>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</si>
  <si>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</si>
  <si>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</si>
  <si>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</si>
  <si>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</si>
  <si>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</si>
  <si>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</si>
  <si>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</si>
  <si>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</si>
  <si>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</si>
  <si>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</si>
  <si>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</si>
  <si>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</si>
  <si>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</si>
  <si>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</si>
  <si>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</si>
  <si>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</si>
  <si>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</si>
  <si>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</si>
  <si>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</si>
  <si>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</si>
  <si>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</si>
  <si>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</si>
  <si>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</si>
  <si>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</si>
  <si>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</si>
  <si>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</si>
  <si>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</si>
  <si>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</si>
  <si>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</si>
  <si>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</si>
  <si>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</si>
  <si>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</si>
  <si>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</si>
  <si>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</si>
  <si>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</si>
  <si>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</si>
  <si>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</si>
  <si>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</si>
  <si>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</si>
  <si>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</si>
  <si>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</si>
  <si>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</si>
  <si>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</si>
  <si>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</si>
  <si>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</si>
  <si>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</si>
  <si>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</si>
  <si>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</si>
  <si>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</si>
  <si>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</si>
  <si>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</si>
  <si>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</si>
  <si>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</si>
  <si>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</si>
  <si>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</si>
  <si>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</si>
  <si>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</si>
  <si>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</si>
  <si>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</si>
  <si>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</si>
  <si>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</si>
  <si>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</si>
  <si>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</si>
  <si>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</si>
  <si>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</si>
  <si>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</si>
  <si>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</si>
  <si>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</si>
  <si>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</si>
  <si>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</si>
  <si>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</si>
  <si>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</si>
  <si>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</si>
  <si>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</si>
  <si>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</si>
  <si>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</si>
  <si>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</si>
  <si>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</si>
  <si>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</si>
  <si>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</si>
  <si>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</si>
  <si>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</si>
  <si>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</si>
  <si>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</si>
  <si>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</si>
  <si>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</si>
  <si>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</si>
  <si>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</si>
  <si>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</si>
  <si>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</si>
  <si>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</si>
  <si>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</si>
  <si>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</si>
  <si>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</si>
  <si>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</si>
  <si>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</si>
  <si>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</si>
  <si>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</si>
  <si>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</si>
  <si>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</si>
  <si>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</si>
  <si>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</si>
  <si>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</si>
  <si>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</si>
  <si>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</si>
  <si>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</si>
  <si>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</si>
  <si>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</si>
  <si>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</si>
  <si>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</si>
  <si>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</si>
  <si>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</si>
  <si>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</si>
  <si>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</si>
  <si>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</si>
  <si>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</si>
  <si>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</si>
  <si>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</si>
  <si>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</si>
  <si>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</si>
  <si>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</si>
  <si>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</si>
  <si>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</si>
  <si>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</si>
  <si>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</si>
  <si>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</si>
  <si>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</si>
  <si>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</si>
  <si>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</si>
  <si>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</si>
  <si>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</si>
  <si>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</si>
  <si>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</si>
  <si>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</si>
  <si>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</si>
  <si>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</si>
  <si>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</si>
  <si>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</si>
  <si>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</si>
  <si>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</si>
  <si>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</si>
  <si>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</si>
  <si>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</si>
  <si>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</si>
  <si>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</si>
  <si>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</si>
  <si>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</si>
  <si>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</si>
  <si>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</si>
  <si>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</si>
  <si>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</si>
  <si>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</si>
  <si>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</si>
  <si>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</si>
  <si>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</si>
  <si>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</si>
  <si>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</si>
  <si>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</si>
  <si>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</si>
  <si>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</si>
  <si>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</si>
  <si>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</si>
  <si>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</si>
  <si>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</si>
  <si>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</si>
  <si>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</si>
  <si>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</si>
  <si>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</si>
  <si>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</si>
  <si>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</si>
  <si>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</si>
  <si>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</si>
  <si>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</si>
  <si>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</si>
  <si>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</si>
  <si>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</si>
  <si>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</si>
  <si>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</si>
  <si>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</si>
  <si>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</si>
  <si>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</si>
  <si>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</si>
  <si>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</si>
  <si>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</si>
  <si>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</si>
  <si>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</si>
  <si>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</si>
  <si>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</si>
  <si>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</si>
  <si>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</si>
  <si>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</si>
  <si>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</si>
  <si>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</si>
  <si>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</si>
  <si>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</si>
  <si>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</si>
  <si>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</si>
  <si>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</si>
  <si>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</si>
  <si>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</si>
  <si>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</si>
  <si>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</si>
  <si>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</si>
  <si>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</si>
  <si>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</si>
  <si>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</si>
  <si>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</si>
  <si>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</si>
  <si>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</si>
  <si>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</si>
  <si>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</si>
  <si>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</si>
  <si>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</si>
  <si>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</si>
  <si>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</si>
  <si>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</si>
  <si>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</si>
  <si>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</si>
  <si>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</si>
  <si>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</si>
  <si>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</si>
  <si>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</si>
  <si>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</si>
  <si>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</si>
  <si>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</si>
  <si>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</si>
  <si>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</si>
  <si>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</si>
  <si>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</si>
  <si>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</si>
  <si>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</si>
  <si>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</si>
  <si>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</si>
  <si>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</si>
  <si>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</si>
  <si>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</si>
  <si>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</si>
  <si>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</si>
  <si>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</si>
  <si>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</si>
  <si>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</si>
  <si>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</si>
  <si>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</si>
  <si>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</si>
  <si>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</si>
  <si>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</si>
  <si>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</si>
  <si>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</si>
  <si>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</si>
  <si>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</si>
  <si>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</si>
  <si>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</si>
  <si>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</si>
  <si>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</si>
  <si>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</si>
  <si>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</si>
  <si>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</si>
  <si>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</si>
  <si>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</si>
  <si>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</si>
  <si>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</si>
  <si>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</si>
  <si>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</si>
  <si>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</si>
  <si>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</si>
  <si>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</si>
  <si>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</si>
  <si>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</si>
  <si>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</si>
  <si>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</si>
  <si>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</si>
  <si>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</si>
  <si>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</si>
  <si>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</si>
  <si>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</si>
  <si>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</si>
  <si>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</si>
  <si>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</si>
  <si>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</si>
  <si>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</si>
  <si>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</si>
  <si>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</si>
  <si>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</si>
  <si>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</si>
  <si>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</si>
  <si>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</si>
  <si>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</si>
  <si>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</si>
  <si>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</si>
  <si>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</si>
  <si>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</si>
  <si>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</si>
  <si>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</si>
  <si>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</si>
  <si>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</si>
  <si>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</si>
  <si>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</si>
  <si>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</si>
  <si>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</si>
  <si>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</si>
  <si>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</si>
  <si>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</si>
  <si>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</si>
  <si>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</si>
  <si>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</si>
  <si>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</si>
  <si>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</si>
  <si>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</si>
  <si>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</si>
  <si>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</si>
  <si>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</si>
  <si>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</si>
  <si>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</si>
  <si>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</si>
  <si>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</si>
  <si>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</si>
  <si>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</si>
  <si>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</si>
  <si>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</si>
  <si>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</si>
  <si>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</si>
  <si>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</si>
  <si>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</si>
  <si>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</si>
  <si>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</si>
  <si>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</si>
  <si>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</si>
  <si>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</si>
  <si>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</si>
  <si>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</si>
  <si>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</si>
  <si>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</si>
  <si>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</si>
  <si>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</si>
  <si>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</si>
  <si>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</si>
  <si>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</si>
  <si>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</si>
  <si>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</si>
  <si>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</si>
  <si>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</si>
  <si>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</si>
  <si>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</si>
  <si>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</si>
  <si>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</si>
  <si>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</si>
  <si>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</si>
  <si>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</si>
  <si>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</si>
  <si>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</si>
  <si>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</si>
  <si>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</si>
  <si>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</si>
  <si>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</si>
  <si>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</si>
  <si>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</si>
  <si>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</si>
  <si>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</si>
  <si>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</si>
  <si>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</si>
  <si>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</si>
  <si>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</si>
  <si>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</si>
  <si>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</si>
  <si>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</si>
  <si>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</si>
  <si>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</si>
  <si>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</si>
  <si>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</si>
  <si>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</si>
  <si>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</si>
  <si>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</si>
  <si>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</si>
  <si>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</si>
  <si>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</si>
  <si>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</si>
  <si>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</si>
  <si>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</si>
  <si>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</si>
  <si>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</si>
  <si>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</si>
  <si>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</si>
  <si>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</si>
  <si>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</si>
  <si>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</si>
  <si>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</si>
  <si>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</si>
  <si>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</si>
  <si>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</si>
  <si>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</si>
  <si>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</si>
  <si>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</si>
  <si>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</si>
  <si>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</si>
  <si>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</si>
  <si>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</si>
  <si>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</si>
  <si>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</si>
  <si>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</si>
  <si>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</si>
  <si>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</si>
  <si>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</si>
  <si>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</si>
  <si>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</si>
  <si>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</si>
  <si>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</si>
  <si>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</si>
  <si>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</si>
  <si>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</si>
  <si>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</si>
  <si>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</si>
  <si>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</si>
  <si>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</si>
  <si>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</si>
  <si>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</si>
  <si>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</si>
  <si>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</si>
  <si>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</si>
  <si>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</si>
  <si>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</si>
  <si>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</si>
  <si>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</si>
  <si>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</si>
  <si>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</si>
  <si>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</si>
  <si>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</si>
  <si>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</si>
  <si>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</si>
  <si>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</si>
  <si>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</si>
  <si>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</si>
  <si>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</si>
  <si>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</si>
  <si>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</si>
  <si>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</si>
  <si>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</si>
  <si>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</si>
  <si>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</si>
  <si>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</si>
  <si>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</si>
  <si>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</si>
  <si>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</si>
  <si>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</si>
  <si>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</si>
  <si>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</si>
  <si>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</si>
  <si>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</si>
  <si>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</si>
  <si>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</si>
  <si>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</si>
  <si>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</si>
  <si>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</si>
  <si>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</si>
  <si>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</si>
  <si>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</si>
  <si>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</si>
  <si>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</si>
  <si>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</si>
  <si>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</si>
  <si>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</si>
  <si>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</si>
  <si>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</si>
  <si>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</si>
  <si>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</si>
  <si>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</si>
  <si>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</si>
  <si>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</si>
  <si>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</si>
  <si>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</si>
  <si>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</si>
  <si>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</si>
  <si>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</si>
  <si>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</si>
  <si>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</si>
  <si>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</si>
  <si>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</si>
  <si>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</si>
  <si>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</si>
  <si>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</si>
  <si>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</si>
  <si>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</si>
  <si>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</si>
  <si>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</si>
  <si>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</si>
  <si>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</si>
  <si>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</si>
  <si>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</si>
  <si>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</si>
  <si>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</si>
  <si>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</si>
  <si>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</si>
  <si>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</si>
  <si>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</si>
  <si>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</si>
  <si>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</si>
  <si>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</si>
  <si>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</si>
  <si>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</si>
  <si>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</si>
  <si>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</si>
  <si>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</si>
  <si>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</si>
  <si>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</si>
  <si>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</si>
  <si>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</si>
  <si>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</si>
  <si>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</si>
  <si>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</si>
  <si>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</si>
  <si>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</si>
  <si>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</si>
  <si>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</si>
  <si>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</si>
  <si>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</si>
  <si>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</si>
  <si>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</si>
  <si>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</si>
  <si>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</si>
  <si>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</si>
  <si>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</si>
  <si>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</si>
  <si>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</si>
  <si>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</si>
  <si>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</si>
  <si>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</si>
  <si>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</si>
  <si>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</si>
  <si>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</si>
  <si>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</si>
  <si>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</si>
  <si>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</si>
  <si>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</si>
  <si>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</si>
  <si>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</si>
  <si>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</si>
  <si>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</si>
  <si>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</si>
  <si>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</si>
  <si>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</si>
  <si>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</si>
  <si>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</si>
  <si>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</si>
  <si>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</si>
  <si>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</si>
  <si>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</si>
  <si>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</si>
  <si>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</si>
  <si>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</si>
  <si>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</si>
  <si>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</si>
  <si>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</si>
  <si>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</si>
  <si>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</si>
  <si>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</si>
  <si>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</si>
  <si>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</si>
  <si>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</si>
  <si>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</si>
  <si>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</si>
  <si>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</si>
  <si>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</si>
  <si>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</si>
  <si>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</si>
  <si>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</si>
  <si>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</si>
  <si>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</si>
  <si>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</si>
  <si>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</si>
  <si>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</si>
  <si>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</si>
  <si>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</si>
  <si>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</si>
  <si>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</si>
  <si>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</si>
  <si>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</si>
  <si>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</si>
  <si>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</si>
  <si>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</si>
  <si>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</si>
  <si>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</si>
  <si>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</si>
  <si>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</si>
  <si>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</si>
  <si>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</si>
  <si>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</si>
  <si>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</si>
  <si>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</si>
  <si>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</si>
  <si>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</si>
  <si>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</si>
  <si>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</si>
  <si>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</si>
  <si>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</si>
  <si>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</si>
  <si>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</si>
  <si>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</si>
  <si>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</si>
  <si>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</si>
  <si>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</si>
  <si>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</si>
  <si>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</si>
  <si>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</si>
  <si>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</si>
  <si>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</si>
  <si>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</si>
  <si>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</si>
  <si>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</si>
  <si>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</si>
  <si>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</si>
  <si>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</si>
  <si>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</si>
  <si>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</si>
  <si>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</si>
  <si>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</si>
  <si>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</si>
  <si>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</si>
  <si>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</si>
  <si>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</si>
  <si>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</si>
  <si>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</si>
  <si>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</si>
  <si>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</si>
  <si>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</si>
  <si>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</si>
  <si>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</si>
  <si>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</si>
  <si>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</si>
  <si>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</si>
  <si>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</si>
  <si>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</si>
  <si>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</si>
  <si>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</si>
  <si>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</si>
  <si>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</si>
  <si>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</si>
  <si>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</si>
  <si>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</si>
  <si>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</si>
  <si>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</si>
  <si>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</si>
  <si>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</si>
  <si>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</si>
  <si>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</si>
  <si>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</si>
  <si>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</si>
  <si>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</si>
  <si>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</si>
  <si>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</si>
  <si>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</si>
  <si>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</si>
  <si>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</si>
  <si>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</si>
  <si>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</si>
  <si>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</si>
  <si>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</si>
  <si>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</si>
  <si>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</si>
  <si>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</si>
  <si>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</si>
  <si>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</si>
  <si>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</si>
  <si>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</si>
  <si>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</si>
  <si>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</si>
  <si>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</si>
  <si>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</si>
  <si>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</si>
  <si>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</si>
  <si>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</si>
  <si>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</si>
  <si>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</si>
  <si>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</si>
  <si>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</si>
  <si>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</si>
  <si>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</si>
  <si>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</si>
  <si>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</si>
  <si>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</si>
  <si>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</si>
  <si>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</si>
  <si>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</si>
  <si>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</si>
  <si>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</si>
  <si>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</si>
  <si>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</si>
  <si>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</si>
  <si>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</si>
  <si>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</si>
  <si>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</si>
  <si>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</si>
  <si>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</si>
  <si>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</si>
  <si>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</si>
  <si>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</si>
  <si>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</si>
  <si>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</si>
  <si>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</si>
  <si>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</si>
  <si>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</si>
  <si>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</si>
  <si>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</si>
  <si>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</si>
  <si>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</si>
  <si>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</si>
  <si>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</si>
  <si>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</si>
  <si>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</si>
  <si>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</si>
  <si>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</si>
  <si>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</si>
  <si>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</si>
  <si>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</si>
  <si>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</si>
  <si>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</si>
  <si>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</si>
  <si>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</si>
  <si>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</si>
  <si>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</si>
  <si>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</si>
  <si>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</si>
  <si>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</si>
  <si>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</si>
  <si>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</si>
  <si>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</si>
  <si>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</si>
  <si>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</si>
  <si>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</si>
  <si>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</si>
  <si>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</si>
  <si>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</si>
  <si>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</si>
  <si>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</si>
  <si>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</si>
  <si>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</si>
  <si>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</si>
  <si>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</si>
  <si>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</si>
  <si>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</si>
  <si>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</si>
  <si>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</si>
  <si>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</si>
  <si>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</si>
  <si>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</si>
  <si>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</si>
  <si>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</si>
  <si>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</si>
  <si>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</si>
  <si>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</si>
  <si>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</si>
  <si>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</si>
  <si>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</si>
  <si>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</si>
  <si>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</si>
  <si>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</si>
  <si>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</si>
  <si>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</si>
  <si>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</si>
  <si>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</si>
  <si>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</si>
  <si>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</si>
  <si>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</si>
  <si>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</si>
  <si>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</si>
  <si>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</si>
  <si>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</si>
  <si>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</si>
  <si>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</si>
  <si>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</si>
  <si>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</si>
  <si>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</si>
  <si>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</si>
  <si>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</si>
  <si>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</si>
  <si>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</si>
  <si>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</si>
  <si>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</si>
  <si>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</si>
  <si>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</si>
  <si>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</si>
  <si>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</si>
  <si>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</si>
  <si>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</si>
  <si>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</si>
  <si>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</si>
  <si>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</si>
  <si>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</si>
  <si>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</si>
  <si>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</si>
  <si>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</si>
  <si>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</si>
  <si>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</si>
  <si>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</si>
  <si>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</si>
  <si>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</si>
  <si>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</si>
  <si>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</si>
  <si>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</si>
  <si>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</si>
  <si>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</si>
  <si>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</si>
  <si>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</si>
  <si>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</si>
  <si>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</si>
  <si>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</si>
  <si>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</si>
  <si>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</si>
  <si>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</si>
  <si>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</si>
  <si>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</si>
  <si>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</si>
  <si>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</si>
  <si>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</si>
  <si>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</si>
  <si>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</si>
  <si>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</si>
  <si>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</si>
  <si>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</si>
  <si>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</si>
  <si>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</si>
  <si>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</si>
  <si>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</si>
  <si>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</si>
  <si>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</si>
  <si>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</si>
  <si>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</si>
  <si>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</si>
  <si>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</si>
  <si>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</si>
  <si>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</si>
  <si>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</si>
  <si>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</si>
  <si>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</si>
  <si>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</si>
  <si>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</si>
  <si>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</si>
  <si>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</si>
  <si>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</si>
  <si>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</si>
  <si>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</si>
  <si>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</si>
  <si>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</si>
  <si>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</si>
  <si>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</si>
  <si>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</si>
  <si>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</si>
  <si>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</si>
  <si>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</si>
  <si>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</si>
  <si>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</si>
  <si>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</si>
  <si>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</si>
  <si>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</si>
  <si>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</si>
  <si>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</si>
  <si>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</si>
  <si>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</si>
  <si>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</si>
  <si>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</si>
  <si>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</si>
  <si>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</si>
  <si>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</si>
  <si>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</si>
  <si>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</si>
  <si>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</si>
  <si>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</si>
  <si>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</si>
  <si>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</si>
  <si>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</si>
  <si>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</si>
  <si>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</si>
  <si>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</si>
  <si>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</si>
  <si>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</si>
  <si>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</si>
  <si>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</si>
  <si>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</si>
  <si>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</si>
  <si>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</si>
  <si>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</si>
  <si>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</si>
  <si>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</si>
  <si>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</si>
  <si>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</si>
  <si>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</si>
  <si>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</si>
  <si>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</si>
  <si>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</si>
  <si>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</si>
  <si>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</si>
  <si>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</si>
  <si>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</si>
  <si>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</si>
  <si>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</si>
  <si>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</si>
  <si>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</si>
  <si>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</si>
  <si>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</si>
  <si>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</si>
  <si>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</si>
  <si>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</si>
  <si>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</si>
  <si>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</si>
  <si>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</si>
  <si>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</si>
  <si>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</si>
  <si>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</si>
  <si>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</si>
  <si>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</si>
  <si>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</si>
  <si>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</si>
  <si>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</si>
  <si>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</si>
  <si>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</si>
  <si>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</si>
  <si>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</si>
  <si>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</si>
  <si>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</si>
  <si>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</si>
  <si>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</si>
  <si>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</si>
  <si>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</si>
  <si>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</si>
  <si>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</si>
  <si>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</si>
  <si>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</si>
  <si>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</si>
  <si>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</si>
  <si>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</si>
  <si>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</si>
  <si>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</si>
  <si>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</si>
  <si>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</si>
  <si>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</si>
  <si>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</si>
  <si>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</si>
  <si>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</si>
  <si>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</si>
  <si>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</si>
  <si>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</si>
  <si>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</si>
  <si>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</si>
  <si>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</si>
  <si>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</si>
  <si>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</si>
  <si>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</si>
  <si>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</si>
  <si>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</si>
  <si>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</si>
  <si>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</si>
  <si>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</si>
  <si>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</si>
  <si>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</si>
  <si>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</si>
  <si>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</si>
  <si>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</si>
  <si>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</si>
  <si>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</si>
  <si>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</si>
  <si>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</si>
  <si>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</si>
  <si>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</si>
  <si>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</si>
  <si>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</si>
  <si>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</si>
  <si>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</si>
  <si>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</si>
  <si>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</si>
  <si>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</si>
  <si>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</si>
  <si>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</si>
  <si>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</si>
  <si>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</si>
  <si>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</si>
  <si>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</si>
  <si>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</si>
  <si>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</si>
  <si>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</si>
  <si>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</si>
  <si>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</si>
  <si>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</si>
  <si>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</si>
  <si>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</si>
  <si>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</si>
  <si>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</si>
  <si>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</si>
  <si>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</si>
  <si>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</si>
  <si>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</si>
  <si>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</si>
  <si>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</si>
  <si>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</si>
  <si>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</si>
  <si>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</si>
  <si>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</si>
  <si>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</si>
  <si>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</si>
  <si>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</si>
  <si>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</si>
  <si>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</si>
  <si>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</si>
  <si>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</si>
  <si>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</si>
  <si>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</si>
  <si>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</si>
  <si>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</si>
  <si>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</si>
  <si>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</si>
  <si>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</si>
  <si>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</si>
  <si>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</si>
  <si>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</si>
  <si>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</si>
  <si>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</si>
  <si>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</si>
  <si>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</si>
  <si>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</si>
  <si>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</si>
  <si>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</si>
  <si>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</si>
  <si>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</si>
  <si>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</si>
  <si>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</si>
  <si>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</si>
  <si>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</si>
  <si>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</si>
  <si>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</si>
  <si>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</si>
  <si>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</si>
  <si>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</si>
  <si>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</si>
  <si>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</si>
  <si>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</si>
  <si>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</si>
  <si>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</si>
  <si>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</si>
  <si>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</si>
  <si>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</si>
  <si>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</si>
  <si>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</si>
  <si>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</si>
  <si>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</si>
  <si>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</si>
  <si>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</si>
  <si>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</si>
  <si>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</si>
  <si>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</si>
  <si>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</si>
  <si>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</si>
  <si>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</si>
  <si>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</si>
  <si>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</si>
  <si>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</si>
  <si>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</si>
  <si>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</si>
  <si>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</si>
  <si>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</si>
  <si>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</si>
  <si>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</si>
  <si>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</si>
  <si>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</si>
  <si>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</si>
  <si>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</si>
  <si>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</si>
  <si>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</si>
  <si>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</si>
  <si>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</si>
  <si>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</si>
  <si>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</si>
  <si>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</si>
  <si>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</si>
  <si>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</si>
  <si>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</si>
  <si>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</si>
  <si>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</si>
  <si>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</si>
  <si>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</si>
  <si>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</si>
  <si>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</si>
  <si>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</si>
  <si>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</si>
  <si>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</si>
  <si>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</si>
  <si>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</si>
  <si>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</si>
  <si>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</si>
  <si>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</si>
  <si>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</si>
  <si>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</si>
  <si>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</si>
  <si>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</si>
  <si>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</si>
  <si>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</si>
  <si>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</si>
  <si>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</si>
  <si>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</si>
  <si>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</si>
  <si>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</si>
  <si>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</si>
  <si>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</si>
  <si>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</si>
  <si>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</si>
  <si>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</si>
  <si>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</si>
  <si>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</si>
  <si>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</si>
  <si>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</si>
  <si>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</si>
  <si>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</si>
  <si>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</si>
  <si>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</si>
  <si>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</si>
  <si>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</si>
  <si>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</si>
  <si>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</si>
  <si>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</si>
  <si>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</si>
  <si>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</si>
  <si>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</si>
  <si>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</si>
  <si>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</si>
  <si>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</si>
  <si>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</si>
  <si>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</si>
  <si>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</si>
  <si>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</si>
  <si>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</si>
  <si>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</si>
  <si>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</si>
  <si>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</si>
  <si>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</si>
  <si>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</si>
  <si>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</si>
  <si>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</si>
  <si>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</si>
  <si>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</si>
  <si>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</si>
  <si>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</si>
  <si>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</si>
  <si>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</si>
  <si>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</si>
  <si>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</si>
  <si>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</si>
  <si>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</si>
  <si>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</si>
  <si>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</si>
  <si>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</si>
  <si>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</si>
  <si>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</si>
  <si>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</si>
  <si>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</si>
  <si>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</si>
  <si>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</si>
  <si>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</si>
  <si>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</si>
  <si>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</si>
  <si>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</si>
  <si>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</si>
  <si>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</si>
  <si>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</si>
  <si>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</si>
  <si>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</si>
  <si>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</si>
  <si>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</si>
  <si>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</si>
  <si>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</si>
  <si>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</si>
  <si>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</si>
  <si>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</si>
  <si>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</si>
  <si>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</si>
  <si>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</si>
  <si>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</si>
  <si>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</si>
  <si>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</si>
  <si>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</si>
  <si>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</si>
  <si>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</si>
  <si>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</si>
  <si>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</si>
  <si>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</si>
  <si>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</si>
  <si>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</si>
  <si>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</si>
  <si>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</si>
  <si>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</si>
  <si>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</si>
  <si>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</si>
  <si>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</si>
  <si>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</si>
  <si>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</si>
  <si>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</si>
  <si>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</si>
  <si>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</si>
  <si>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</si>
  <si>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</si>
  <si>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</si>
  <si>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</si>
  <si>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</si>
  <si>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</si>
  <si>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</si>
  <si>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</si>
  <si>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</si>
  <si>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</si>
  <si>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</si>
  <si>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</si>
  <si>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</si>
  <si>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</si>
  <si>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</si>
  <si>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</si>
  <si>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</si>
  <si>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</si>
  <si>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</si>
  <si>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</si>
  <si>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</si>
  <si>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</si>
  <si>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</si>
  <si>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</si>
  <si>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</si>
  <si>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</si>
  <si>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</si>
  <si>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</si>
  <si>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</si>
  <si>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</si>
  <si>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</si>
  <si>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</si>
  <si>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</si>
  <si>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</si>
  <si>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</si>
  <si>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</si>
  <si>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</si>
  <si>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</si>
  <si>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</si>
  <si>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</si>
  <si>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</si>
  <si>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</si>
  <si>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</si>
  <si>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</si>
  <si>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</si>
  <si>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</si>
  <si>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</si>
  <si>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</si>
  <si>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</si>
  <si>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</si>
  <si>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</si>
  <si>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</si>
  <si>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</si>
  <si>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</si>
  <si>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</si>
  <si>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</si>
  <si>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</si>
  <si>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</si>
  <si>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</si>
  <si>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</si>
  <si>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</si>
  <si>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</si>
  <si>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</si>
  <si>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</si>
  <si>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</si>
  <si>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</si>
  <si>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</si>
  <si>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</si>
  <si>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</si>
  <si>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</si>
  <si>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</si>
  <si>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</si>
  <si>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</si>
  <si>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</si>
  <si>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</si>
  <si>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</si>
  <si>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</si>
  <si>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</si>
  <si>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</si>
  <si>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</si>
  <si>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</si>
  <si>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</si>
  <si>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</si>
  <si>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</si>
  <si>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</si>
  <si>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</si>
  <si>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</si>
  <si>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</si>
  <si>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</si>
  <si>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</si>
  <si>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</si>
  <si>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</si>
  <si>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</si>
  <si>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</si>
  <si>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</si>
  <si>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</si>
  <si>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</si>
  <si>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</si>
  <si>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</si>
  <si>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</si>
  <si>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</si>
  <si>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</si>
  <si>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</si>
  <si>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</si>
  <si>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</si>
  <si>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</si>
  <si>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</si>
  <si>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</si>
  <si>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</si>
  <si>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</si>
  <si>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</si>
  <si>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</si>
  <si>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</si>
  <si>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</si>
  <si>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</si>
  <si>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</si>
  <si>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</si>
  <si>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</si>
  <si>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</si>
  <si>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</si>
  <si>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</si>
  <si>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</si>
  <si>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</si>
  <si>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</si>
  <si>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</si>
  <si>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</si>
  <si>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</si>
  <si>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</si>
  <si>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</si>
  <si>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</si>
  <si>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</si>
  <si>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</si>
  <si>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</si>
  <si>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</si>
  <si>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</si>
  <si>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</si>
  <si>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</si>
  <si>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</si>
  <si>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</si>
  <si>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</si>
  <si>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</si>
  <si>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</si>
  <si>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</si>
  <si>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</si>
  <si>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</si>
  <si>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</si>
  <si>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</si>
  <si>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</si>
  <si>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</si>
  <si>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</si>
  <si>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</si>
  <si>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</si>
  <si>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</si>
  <si>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</si>
  <si>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</si>
  <si>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</si>
  <si>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</si>
  <si>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</si>
  <si>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</si>
  <si>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</si>
  <si>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</si>
  <si>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</si>
  <si>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</si>
  <si>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</si>
  <si>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</si>
  <si>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</si>
  <si>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</si>
  <si>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</si>
  <si>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</si>
  <si>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</si>
  <si>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</si>
  <si>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</si>
  <si>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</si>
  <si>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</si>
  <si>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</si>
  <si>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</si>
  <si>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</si>
  <si>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</si>
  <si>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</si>
  <si>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</si>
  <si>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</si>
  <si>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</si>
  <si>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</si>
  <si>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</si>
  <si>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</si>
  <si>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</si>
  <si>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</si>
  <si>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</si>
  <si>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</si>
  <si>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</si>
  <si>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</si>
  <si>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</si>
  <si>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</si>
  <si>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</si>
  <si>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</si>
  <si>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</si>
  <si>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</si>
  <si>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</si>
  <si>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</si>
  <si>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</si>
  <si>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</si>
  <si>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</si>
  <si>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</si>
  <si>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</si>
  <si>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</si>
  <si>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</si>
  <si>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</si>
  <si>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</si>
  <si>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</si>
  <si>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</si>
  <si>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</si>
  <si>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</si>
  <si>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</si>
  <si>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</si>
  <si>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</si>
  <si>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</si>
  <si>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</si>
  <si>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</si>
  <si>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</si>
  <si>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</si>
  <si>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</si>
  <si>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</si>
  <si>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</si>
  <si>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</si>
  <si>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</si>
  <si>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</si>
  <si>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</si>
  <si>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</si>
  <si>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</si>
  <si>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</si>
  <si>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</si>
  <si>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</si>
  <si>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</si>
  <si>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</si>
  <si>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</si>
  <si>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</si>
  <si>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</si>
  <si>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</si>
  <si>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</si>
  <si>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</si>
  <si>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</si>
  <si>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</si>
  <si>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</si>
  <si>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</si>
  <si>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</si>
  <si>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</si>
  <si>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</si>
  <si>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</si>
  <si>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</si>
  <si>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</si>
  <si>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</si>
  <si>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</si>
  <si>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</si>
  <si>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</si>
  <si>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</si>
  <si>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</si>
  <si>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</si>
  <si>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</si>
  <si>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</si>
  <si>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</si>
  <si>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</si>
  <si>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</si>
  <si>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</si>
  <si>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</si>
  <si>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</si>
  <si>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</si>
  <si>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</si>
  <si>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</si>
  <si>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</si>
  <si>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</si>
  <si>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</si>
  <si>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</si>
  <si>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</si>
  <si>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</si>
  <si>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</si>
  <si>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</si>
  <si>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</si>
  <si>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</si>
  <si>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</si>
  <si>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</si>
  <si>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</si>
  <si>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</si>
  <si>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</si>
  <si>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</si>
  <si>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</si>
  <si>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</si>
  <si>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</si>
  <si>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</si>
  <si>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</si>
  <si>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</si>
  <si>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</si>
  <si>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</si>
  <si>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</si>
  <si>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</si>
  <si>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</si>
  <si>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</si>
  <si>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</si>
  <si>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</si>
  <si>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</si>
  <si>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</si>
  <si>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</si>
  <si>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</si>
  <si>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</si>
  <si>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</si>
  <si>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</si>
  <si>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</si>
  <si>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</si>
  <si>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</si>
  <si>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</si>
  <si>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</si>
  <si>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</si>
  <si>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</si>
  <si>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</si>
  <si>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</si>
  <si>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</si>
  <si>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</si>
  <si>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</si>
  <si>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</si>
  <si>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</si>
  <si>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</si>
  <si>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</si>
  <si>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</si>
  <si>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</si>
  <si>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</si>
  <si>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</si>
  <si>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</si>
  <si>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</si>
  <si>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</si>
  <si>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</si>
  <si>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</si>
  <si>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</si>
  <si>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</si>
  <si>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</si>
  <si>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</si>
  <si>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</si>
  <si>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</si>
  <si>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</si>
  <si>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</si>
  <si>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</si>
  <si>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</si>
  <si>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</si>
  <si>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</si>
  <si>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</si>
  <si>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</si>
  <si>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</si>
  <si>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</si>
  <si>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</si>
  <si>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</si>
  <si>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</si>
  <si>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</si>
  <si>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</si>
  <si>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</si>
  <si>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</si>
  <si>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</si>
  <si>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</si>
  <si>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</si>
  <si>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</si>
  <si>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</si>
  <si>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</si>
  <si>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</si>
  <si>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</si>
  <si>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</si>
  <si>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</si>
  <si>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</si>
  <si>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</si>
  <si>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</si>
  <si>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</si>
  <si>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</si>
  <si>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</si>
  <si>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</si>
  <si>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</si>
  <si>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</si>
  <si>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</si>
  <si>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</si>
  <si>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</si>
  <si>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</si>
  <si>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</si>
  <si>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</si>
  <si>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</si>
  <si>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</si>
  <si>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</si>
  <si>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</si>
  <si>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</si>
  <si>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</si>
  <si>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</si>
  <si>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</si>
  <si>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</si>
  <si>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</si>
  <si>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</si>
  <si>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</si>
  <si>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</si>
  <si>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</si>
  <si>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</si>
  <si>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</si>
  <si>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</si>
  <si>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</si>
  <si>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</si>
  <si>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</si>
  <si>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</si>
  <si>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</si>
  <si>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</si>
  <si>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</si>
  <si>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</si>
  <si>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</si>
  <si>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</si>
  <si>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</si>
  <si>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</si>
  <si>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</si>
  <si>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</si>
  <si>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</si>
  <si>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</si>
  <si>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</si>
  <si>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</si>
  <si>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</si>
  <si>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</si>
  <si>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</si>
  <si>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</si>
  <si>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</si>
  <si>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</si>
  <si>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</si>
  <si>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</si>
  <si>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</si>
  <si>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</si>
  <si>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</si>
  <si>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</si>
  <si>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</si>
  <si>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</si>
  <si>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</si>
  <si>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</si>
  <si>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</si>
  <si>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</si>
  <si>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</si>
  <si>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</si>
  <si>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</si>
  <si>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</si>
  <si>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</si>
  <si>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</si>
  <si>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</si>
  <si>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</si>
  <si>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</si>
  <si>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</si>
  <si>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</si>
  <si>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</si>
  <si>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</si>
  <si>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</si>
  <si>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</si>
  <si>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</si>
  <si>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</si>
  <si>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</si>
  <si>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</si>
  <si>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</si>
  <si>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</si>
  <si>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</si>
  <si>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</si>
  <si>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</si>
  <si>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</si>
  <si>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</si>
  <si>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</si>
  <si>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</si>
  <si>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</si>
  <si>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</si>
  <si>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</si>
  <si>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</si>
  <si>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</si>
  <si>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</si>
  <si>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</si>
  <si>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</si>
  <si>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</si>
  <si>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</si>
  <si>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</si>
  <si>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</si>
  <si>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</si>
  <si>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</si>
  <si>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</si>
  <si>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</si>
  <si>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</si>
  <si>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</si>
  <si>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</si>
  <si>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</si>
  <si>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</si>
  <si>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</si>
  <si>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</si>
  <si>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</si>
  <si>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</si>
  <si>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</si>
  <si>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</si>
  <si>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</si>
  <si>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</si>
  <si>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</si>
  <si>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</si>
  <si>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</si>
  <si>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</si>
  <si>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</si>
  <si>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</si>
  <si>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</si>
  <si>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</si>
  <si>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</si>
  <si>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</si>
  <si>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</si>
  <si>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</si>
  <si>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</si>
  <si>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</si>
  <si>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</si>
  <si>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</si>
  <si>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</si>
  <si>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</si>
  <si>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</si>
  <si>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</si>
  <si>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</si>
  <si>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</si>
  <si>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</si>
  <si>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</si>
  <si>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</si>
  <si>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</si>
  <si>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</si>
  <si>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</si>
  <si>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</si>
  <si>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</si>
  <si>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</si>
  <si>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</si>
  <si>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</si>
  <si>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</si>
  <si>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</si>
  <si>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</si>
  <si>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</si>
  <si>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</si>
  <si>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</si>
  <si>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</si>
  <si>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</si>
  <si>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</si>
  <si>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</si>
  <si>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</si>
  <si>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</si>
  <si>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</si>
  <si>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</si>
  <si>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</si>
  <si>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</si>
  <si>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</si>
  <si>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</si>
  <si>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</si>
  <si>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</si>
  <si>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</si>
  <si>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</si>
  <si>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</si>
  <si>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</si>
  <si>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</si>
  <si>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</si>
  <si>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</si>
  <si>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</si>
  <si>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</si>
  <si>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</si>
  <si>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</si>
  <si>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</si>
  <si>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</si>
  <si>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</si>
  <si>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</si>
  <si>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</si>
  <si>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</si>
  <si>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</si>
  <si>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</si>
  <si>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</si>
  <si>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</si>
  <si>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</si>
  <si>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</si>
  <si>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</si>
  <si>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</si>
  <si>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</si>
  <si>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</si>
  <si>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</si>
  <si>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</si>
  <si>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</si>
  <si>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</si>
  <si>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</si>
  <si>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</si>
  <si>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</si>
  <si>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</si>
  <si>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</si>
  <si>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</si>
  <si>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</si>
  <si>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</si>
  <si>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</si>
  <si>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</si>
  <si>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</si>
  <si>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</si>
  <si>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</si>
  <si>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</si>
  <si>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</si>
  <si>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</si>
  <si>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</si>
  <si>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</si>
  <si>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</si>
  <si>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</si>
  <si>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</si>
  <si>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</si>
  <si>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</si>
  <si>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</si>
  <si>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</si>
  <si>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</si>
  <si>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</si>
  <si>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</si>
  <si>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</si>
  <si>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</si>
  <si>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</si>
  <si>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</si>
  <si>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</si>
  <si>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</si>
  <si>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</si>
  <si>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</si>
  <si>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</si>
  <si>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</si>
  <si>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</si>
  <si>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</si>
  <si>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</si>
  <si>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</si>
  <si>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</si>
  <si>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</si>
  <si>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</si>
  <si>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</si>
  <si>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</si>
  <si>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</si>
  <si>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</si>
  <si>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</si>
  <si>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</si>
  <si>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</si>
  <si>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</si>
  <si>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</si>
  <si>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</si>
  <si>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</si>
  <si>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</si>
  <si>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</si>
  <si>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</si>
  <si>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</si>
  <si>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</si>
  <si>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</si>
  <si>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</si>
  <si>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</si>
  <si>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</si>
  <si>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</si>
  <si>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</si>
  <si>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</si>
  <si>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</si>
  <si>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</si>
  <si>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</si>
  <si>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</si>
  <si>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</si>
  <si>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</si>
  <si>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</si>
  <si>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</si>
  <si>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</si>
  <si>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</si>
  <si>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</si>
  <si>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</si>
  <si>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</si>
  <si>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</si>
  <si>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</si>
  <si>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</si>
  <si>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</si>
  <si>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</si>
  <si>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</si>
  <si>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</si>
  <si>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</si>
  <si>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</si>
  <si>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</si>
  <si>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</si>
  <si>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</si>
  <si>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</si>
  <si>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</si>
  <si>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</si>
  <si>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</si>
  <si>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</si>
  <si>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</si>
  <si>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</si>
  <si>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</si>
  <si>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</si>
  <si>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</si>
  <si>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</si>
  <si>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</si>
  <si>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</si>
  <si>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</si>
  <si>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</si>
  <si>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</si>
  <si>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</si>
  <si>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</si>
  <si>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</si>
  <si>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</si>
  <si>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</si>
  <si>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</si>
  <si>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</si>
  <si>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</si>
  <si>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</si>
  <si>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</si>
  <si>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</si>
  <si>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</si>
  <si>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</si>
  <si>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</si>
  <si>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</si>
  <si>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</si>
  <si>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</si>
  <si>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</si>
  <si>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</si>
  <si>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</si>
  <si>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</si>
  <si>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</si>
  <si>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</si>
  <si>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</si>
  <si>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</si>
  <si>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</si>
  <si>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</si>
  <si>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</si>
  <si>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</si>
  <si>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</si>
  <si>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</si>
  <si>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</si>
  <si>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</si>
  <si>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</si>
  <si>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</si>
  <si>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</si>
  <si>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</si>
  <si>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</si>
  <si>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</si>
  <si>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</si>
  <si>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</si>
  <si>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</si>
  <si>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</si>
  <si>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</si>
  <si>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</si>
  <si>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</si>
  <si>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</si>
  <si>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</si>
  <si>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</si>
  <si>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</si>
  <si>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</si>
  <si>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</si>
  <si>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</si>
  <si>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</si>
  <si>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</si>
  <si>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</si>
  <si>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</si>
  <si>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</si>
  <si>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</si>
  <si>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</si>
  <si>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</si>
  <si>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</si>
  <si>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</si>
  <si>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</si>
  <si>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</si>
  <si>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</si>
  <si>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</si>
  <si>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</si>
  <si>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</si>
  <si>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</si>
  <si>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</si>
  <si>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</si>
  <si>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</si>
  <si>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</si>
  <si>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</si>
  <si>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</si>
  <si>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</si>
  <si>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</si>
  <si>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</si>
  <si>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</si>
  <si>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</si>
  <si>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</si>
  <si>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</si>
  <si>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</si>
  <si>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</si>
  <si>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</si>
  <si>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</si>
  <si>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</si>
  <si>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</si>
  <si>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</si>
  <si>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</si>
  <si>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</si>
  <si>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</si>
  <si>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</si>
  <si>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</si>
  <si>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</si>
  <si>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</si>
  <si>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</si>
  <si>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</si>
  <si>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</si>
  <si>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</si>
  <si>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</si>
  <si>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</si>
  <si>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</si>
  <si>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</si>
  <si>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</si>
  <si>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</si>
  <si>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</si>
  <si>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</si>
  <si>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</si>
  <si>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</si>
  <si>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</si>
  <si>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</si>
  <si>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</si>
  <si>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</si>
  <si>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</si>
  <si>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</si>
  <si>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</si>
  <si>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</si>
  <si>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</si>
  <si>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</si>
  <si>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</si>
  <si>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</si>
  <si>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</si>
  <si>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</si>
  <si>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</si>
  <si>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</si>
  <si>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</si>
  <si>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</si>
  <si>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</si>
  <si>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</si>
  <si>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</si>
  <si>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</si>
  <si>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</si>
  <si>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</si>
  <si>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</si>
  <si>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</si>
  <si>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</si>
  <si>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</si>
  <si>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</si>
  <si>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</si>
  <si>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</si>
  <si>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</si>
  <si>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</si>
  <si>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</si>
  <si>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</si>
  <si>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</si>
  <si>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</si>
  <si>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</si>
  <si>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</si>
  <si>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</si>
  <si>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</si>
  <si>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</si>
  <si>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</si>
  <si>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</si>
  <si>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</si>
  <si>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</si>
  <si>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</si>
  <si>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</si>
  <si>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</si>
  <si>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</si>
  <si>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</si>
  <si>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</si>
  <si>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</si>
  <si>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</si>
  <si>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</si>
  <si>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</si>
  <si>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</si>
  <si>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</si>
  <si>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</si>
  <si>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</si>
  <si>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</si>
  <si>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</si>
  <si>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</si>
  <si>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</si>
  <si>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</si>
  <si>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</si>
  <si>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</si>
  <si>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</si>
  <si>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</si>
  <si>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</si>
  <si>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</si>
  <si>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</si>
  <si>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</si>
  <si>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</si>
  <si>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</si>
  <si>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</si>
  <si>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</si>
  <si>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</si>
  <si>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</si>
  <si>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</si>
  <si>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</si>
  <si>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</si>
  <si>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</si>
  <si>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</si>
  <si>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</si>
  <si>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</si>
  <si>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</si>
  <si>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</si>
  <si>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</si>
  <si>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</si>
  <si>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</si>
  <si>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</si>
  <si>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</si>
  <si>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</si>
  <si>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</si>
  <si>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</si>
  <si>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</si>
  <si>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</si>
  <si>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</si>
  <si>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</si>
  <si>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</si>
  <si>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</si>
  <si>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</si>
  <si>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</si>
  <si>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</si>
  <si>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</si>
  <si>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</si>
  <si>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</si>
  <si>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</si>
  <si>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</si>
  <si>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</si>
  <si>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</si>
  <si>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</si>
  <si>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</si>
  <si>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</si>
  <si>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</si>
  <si>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</si>
  <si>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</si>
  <si>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</si>
  <si>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</si>
  <si>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</si>
  <si>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</si>
  <si>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</si>
  <si>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</si>
  <si>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</si>
  <si>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</si>
  <si>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</si>
  <si>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</si>
  <si>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</si>
  <si>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</si>
  <si>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</si>
  <si>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</si>
  <si>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</si>
  <si>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</si>
  <si>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</si>
  <si>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</si>
  <si>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</si>
  <si>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</si>
  <si>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</si>
  <si>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</si>
  <si>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</si>
  <si>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</si>
  <si>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</si>
  <si>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</si>
  <si>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</si>
  <si>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</si>
  <si>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</si>
  <si>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</si>
  <si>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</si>
  <si>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</si>
  <si>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</si>
  <si>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</si>
  <si>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</si>
  <si>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</si>
  <si>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</si>
  <si>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</si>
  <si>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</si>
  <si>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</si>
  <si>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</si>
  <si>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</si>
  <si>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</si>
  <si>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</si>
  <si>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</si>
  <si>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</si>
  <si>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</si>
  <si>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</si>
  <si>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</si>
  <si>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</si>
  <si>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</si>
  <si>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</si>
  <si>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</si>
  <si>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</si>
  <si>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</si>
  <si>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</si>
  <si>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</si>
  <si>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</si>
  <si>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</si>
  <si>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</si>
  <si>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</si>
  <si>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</si>
  <si>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</si>
  <si>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</si>
  <si>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</si>
  <si>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</si>
  <si>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</si>
  <si>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</si>
  <si>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</si>
  <si>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</si>
  <si>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</si>
  <si>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</si>
  <si>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</si>
  <si>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</si>
  <si>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</si>
  <si>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</si>
  <si>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</si>
  <si>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</si>
  <si>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</si>
  <si>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</si>
  <si>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</si>
  <si>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</si>
  <si>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</si>
  <si>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</si>
  <si>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</si>
  <si>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</si>
  <si>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</si>
  <si>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</si>
  <si>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</si>
  <si>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</si>
  <si>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</si>
  <si>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</si>
  <si>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</si>
  <si>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</si>
  <si>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</si>
  <si>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</si>
  <si>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</si>
  <si>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</si>
  <si>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</si>
  <si>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</si>
  <si>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</si>
  <si>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</si>
  <si>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</si>
  <si>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</si>
  <si>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</si>
  <si>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</si>
  <si>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</si>
  <si>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</si>
  <si>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</si>
  <si>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</si>
  <si>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</si>
  <si>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</si>
  <si>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</si>
  <si>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</si>
  <si>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</si>
  <si>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</si>
  <si>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</si>
  <si>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</si>
  <si>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</si>
  <si>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</si>
  <si>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</si>
  <si>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</si>
  <si>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</si>
  <si>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</si>
  <si>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</si>
  <si>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</si>
  <si>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</si>
  <si>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</si>
  <si>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</si>
  <si>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</si>
  <si>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</si>
  <si>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</si>
  <si>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</si>
  <si>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</si>
  <si>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</si>
  <si>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</si>
  <si>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</si>
  <si>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</si>
  <si>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</si>
  <si>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</si>
  <si>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</si>
  <si>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</si>
  <si>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</si>
  <si>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</si>
  <si>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</si>
  <si>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</si>
  <si>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</si>
  <si>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</si>
  <si>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</si>
  <si>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</si>
  <si>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</si>
  <si>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</si>
  <si>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</si>
  <si>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</si>
  <si>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</si>
  <si>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</si>
  <si>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</si>
  <si>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</si>
  <si>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</si>
  <si>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</si>
  <si>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</si>
  <si>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</si>
  <si>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</si>
  <si>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</si>
  <si>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</si>
  <si>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</si>
  <si>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</si>
  <si>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</si>
  <si>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</si>
  <si>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</si>
  <si>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</si>
  <si>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</si>
  <si>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</si>
  <si>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</si>
  <si>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</si>
  <si>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</si>
  <si>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</si>
  <si>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</si>
  <si>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</si>
  <si>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</si>
  <si>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</si>
  <si>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</si>
  <si>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</si>
  <si>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</si>
  <si>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</si>
  <si>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</si>
  <si>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</si>
  <si>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</si>
  <si>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</si>
  <si>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</si>
  <si>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</si>
  <si>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</si>
  <si>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</si>
  <si>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</si>
  <si>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</si>
  <si>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</si>
  <si>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</si>
  <si>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</si>
  <si>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</si>
  <si>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</si>
  <si>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</si>
  <si>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</si>
  <si>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</si>
  <si>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</si>
  <si>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</si>
  <si>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</si>
  <si>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</si>
  <si>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</si>
  <si>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</si>
  <si>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</si>
  <si>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</si>
  <si>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</si>
  <si>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</si>
  <si>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</si>
  <si>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</si>
  <si>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</si>
  <si>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</si>
  <si>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</si>
  <si>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</si>
  <si>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</si>
  <si>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</si>
  <si>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</si>
  <si>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</si>
  <si>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</si>
  <si>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</si>
  <si>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</si>
  <si>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</si>
  <si>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</si>
  <si>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</si>
  <si>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</si>
  <si>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</si>
  <si>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</si>
  <si>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</si>
  <si>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</si>
  <si>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</si>
  <si>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</si>
  <si>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</si>
  <si>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</si>
  <si>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</si>
  <si>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</si>
  <si>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</si>
  <si>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</si>
  <si>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</si>
  <si>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</si>
  <si>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</si>
  <si>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</si>
  <si>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</si>
  <si>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</si>
  <si>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</si>
  <si>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</si>
  <si>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</si>
  <si>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</si>
  <si>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</si>
  <si>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</si>
  <si>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</si>
  <si>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</si>
  <si>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</si>
  <si>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</si>
  <si>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</si>
  <si>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</si>
  <si>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</si>
  <si>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</si>
  <si>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</si>
  <si>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</si>
  <si>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</si>
  <si>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</si>
  <si>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</si>
  <si>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</si>
  <si>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</si>
  <si>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</si>
  <si>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</si>
  <si>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</si>
  <si>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</si>
  <si>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</si>
  <si>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</si>
  <si>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</si>
  <si>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</si>
  <si>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</si>
  <si>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</si>
  <si>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</si>
  <si>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</si>
  <si>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</si>
  <si>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</si>
  <si>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</si>
  <si>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</si>
  <si>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</si>
  <si>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</si>
  <si>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</si>
  <si>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</si>
  <si>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</si>
  <si>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</si>
  <si>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</si>
  <si>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</si>
  <si>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</si>
  <si>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</si>
  <si>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</si>
  <si>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</si>
  <si>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</si>
  <si>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</si>
  <si>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</si>
  <si>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</si>
  <si>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</si>
  <si>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</si>
  <si>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</si>
  <si>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</si>
  <si>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</si>
  <si>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</si>
  <si>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</si>
  <si>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</si>
  <si>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</si>
  <si>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</si>
  <si>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</si>
  <si>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</si>
  <si>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</si>
  <si>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</si>
  <si>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</si>
  <si>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</si>
  <si>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</si>
  <si>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</si>
  <si>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</si>
  <si>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</si>
  <si>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</si>
  <si>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</si>
  <si>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</si>
  <si>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</si>
  <si>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</si>
  <si>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</si>
  <si>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</si>
  <si>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</si>
  <si>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</si>
  <si>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</si>
  <si>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</si>
  <si>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</si>
  <si>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</si>
  <si>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</si>
  <si>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</si>
  <si>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</si>
  <si>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</si>
  <si>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</si>
  <si>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</si>
  <si>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</si>
  <si>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</si>
  <si>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</si>
  <si>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</si>
  <si>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</si>
  <si>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</si>
  <si>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</si>
  <si>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</si>
  <si>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</si>
  <si>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</si>
  <si>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</si>
  <si>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</si>
  <si>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</si>
  <si>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</si>
  <si>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</si>
  <si>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</si>
  <si>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</si>
  <si>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</si>
  <si>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</si>
  <si>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</si>
  <si>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</si>
  <si>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</si>
  <si>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</si>
  <si>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</si>
  <si>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</si>
  <si>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</si>
  <si>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</si>
  <si>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</si>
  <si>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</si>
  <si>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</si>
  <si>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</si>
  <si>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</si>
  <si>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</si>
  <si>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</si>
  <si>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</si>
  <si>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</si>
  <si>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</si>
  <si>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</si>
  <si>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</si>
  <si>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</si>
  <si>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</si>
  <si>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</si>
  <si>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</si>
  <si>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</si>
  <si>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</si>
  <si>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</si>
  <si>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</si>
  <si>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</si>
  <si>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</si>
  <si>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</si>
  <si>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</si>
  <si>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</si>
  <si>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</si>
  <si>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</si>
  <si>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</si>
  <si>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</si>
  <si>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</si>
  <si>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</si>
  <si>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</si>
  <si>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</si>
  <si>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</si>
  <si>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</si>
  <si>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</si>
  <si>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</si>
  <si>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</si>
  <si>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</si>
  <si>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</si>
  <si>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</si>
  <si>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</si>
  <si>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</si>
  <si>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</si>
  <si>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</si>
  <si>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</si>
  <si>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</si>
  <si>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</si>
  <si>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</si>
  <si>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</si>
  <si>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</si>
  <si>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</si>
  <si>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</si>
  <si>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</si>
  <si>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</si>
  <si>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</si>
  <si>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</si>
  <si>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</si>
  <si>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</si>
  <si>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</si>
  <si>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</si>
  <si>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</si>
  <si>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</si>
  <si>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</si>
  <si>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</si>
  <si>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</si>
  <si>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</si>
  <si>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</si>
  <si>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</si>
  <si>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</si>
  <si>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</si>
  <si>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</si>
  <si>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</si>
  <si>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</si>
  <si>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</si>
  <si>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</si>
  <si>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</si>
  <si>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</si>
  <si>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</si>
  <si>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</si>
  <si>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</si>
  <si>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</si>
  <si>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</si>
  <si>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</si>
  <si>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</si>
  <si>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</si>
  <si>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</si>
  <si>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</si>
  <si>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</si>
  <si>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</si>
  <si>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</si>
  <si>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</si>
  <si>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</si>
  <si>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</si>
  <si>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</si>
  <si>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</si>
  <si>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</si>
  <si>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</si>
  <si>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</si>
  <si>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</si>
  <si>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</si>
  <si>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</si>
  <si>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</si>
  <si>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</si>
  <si>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</si>
  <si>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</si>
  <si>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</si>
  <si>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</si>
  <si>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</si>
  <si>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</si>
  <si>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</si>
  <si>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</si>
  <si>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</si>
  <si>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</si>
  <si>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</si>
  <si>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</si>
  <si>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</si>
  <si>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</si>
  <si>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</si>
  <si>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</si>
  <si>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</si>
  <si>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</si>
  <si>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</si>
  <si>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</si>
  <si>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</si>
  <si>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</si>
  <si>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</si>
  <si>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</si>
  <si>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</si>
  <si>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</si>
  <si>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</si>
  <si>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</si>
  <si>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</si>
  <si>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</si>
  <si>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</si>
  <si>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</si>
  <si>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</si>
  <si>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</si>
  <si>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</si>
  <si>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</si>
  <si>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</si>
  <si>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</si>
  <si>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</si>
  <si>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</si>
  <si>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</si>
  <si>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</si>
  <si>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</si>
  <si>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</si>
  <si>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</si>
  <si>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</si>
  <si>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</si>
  <si>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</si>
  <si>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</si>
  <si>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</si>
  <si>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</si>
  <si>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</si>
  <si>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</si>
  <si>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</si>
  <si>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</si>
  <si>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</si>
  <si>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</si>
  <si>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</si>
  <si>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</si>
  <si>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</si>
  <si>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</si>
  <si>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</si>
  <si>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</si>
  <si>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</si>
  <si>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</si>
  <si>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</si>
  <si>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</si>
  <si>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</si>
  <si>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</si>
  <si>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</si>
  <si>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</si>
  <si>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</si>
  <si>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</si>
  <si>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</si>
  <si>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</si>
  <si>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</si>
  <si>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</si>
  <si>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</si>
  <si>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</si>
  <si>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</si>
  <si>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</si>
  <si>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</si>
  <si>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</si>
  <si>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</si>
  <si>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</si>
  <si>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</si>
  <si>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</si>
  <si>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</si>
  <si>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</si>
  <si>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</si>
  <si>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</si>
  <si>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</si>
  <si>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</si>
  <si>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</si>
  <si>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</si>
  <si>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</si>
  <si>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</si>
  <si>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</si>
  <si>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</si>
  <si>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</si>
  <si>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</si>
  <si>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</si>
  <si>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</si>
  <si>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</si>
  <si>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</si>
  <si>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</si>
  <si>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</si>
  <si>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</si>
  <si>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</si>
  <si>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</si>
  <si>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</si>
  <si>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</si>
  <si>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</si>
  <si>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</si>
  <si>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</si>
  <si>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</si>
  <si>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</si>
  <si>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</si>
  <si>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</si>
  <si>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</si>
  <si>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</si>
  <si>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</si>
  <si>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</si>
  <si>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</si>
  <si>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</si>
  <si>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</si>
  <si>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</si>
  <si>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</si>
  <si>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</si>
  <si>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</si>
  <si>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</si>
  <si>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</si>
  <si>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</si>
  <si>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</si>
  <si>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</si>
  <si>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</si>
  <si>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</si>
  <si>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</si>
  <si>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</si>
  <si>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</si>
  <si>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</si>
  <si>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</si>
  <si>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</si>
  <si>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</si>
  <si>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</si>
  <si>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</si>
  <si>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</si>
  <si>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</si>
  <si>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</si>
  <si>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</si>
  <si>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</si>
  <si>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</si>
  <si>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</si>
  <si>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</si>
  <si>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</si>
  <si>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</si>
  <si>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</si>
  <si>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</si>
  <si>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</si>
  <si>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</si>
  <si>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</si>
  <si>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</si>
  <si>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</si>
  <si>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</si>
  <si>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</si>
  <si>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</si>
  <si>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</si>
  <si>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</si>
  <si>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</si>
  <si>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</si>
  <si>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</si>
  <si>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</si>
  <si>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</si>
  <si>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</si>
  <si>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</si>
  <si>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</si>
  <si>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</si>
  <si>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</si>
  <si>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</si>
  <si>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</si>
  <si>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</si>
  <si>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</si>
  <si>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</si>
  <si>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</si>
  <si>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</si>
  <si>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</si>
  <si>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</si>
  <si>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</si>
  <si>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</si>
  <si>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</si>
  <si>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</si>
  <si>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</si>
  <si>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</si>
  <si>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</si>
  <si>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</si>
  <si>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</si>
  <si>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</si>
  <si>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</si>
  <si>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</si>
  <si>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</si>
  <si>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</si>
  <si>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</si>
  <si>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</si>
  <si>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</si>
  <si>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</si>
  <si>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</si>
  <si>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</si>
  <si>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</si>
  <si>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</si>
  <si>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</si>
  <si>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</si>
  <si>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</si>
  <si>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</si>
  <si>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</si>
  <si>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</si>
  <si>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</si>
  <si>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</si>
  <si>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</si>
  <si>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</si>
  <si>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</si>
  <si>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</si>
  <si>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</si>
  <si>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</si>
  <si>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</si>
  <si>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</si>
  <si>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</si>
  <si>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</si>
  <si>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</si>
  <si>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</si>
  <si>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</si>
  <si>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</si>
  <si>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</si>
  <si>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</si>
  <si>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</si>
  <si>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</si>
  <si>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</si>
  <si>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</si>
  <si>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</si>
  <si>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</si>
  <si>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</si>
  <si>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</si>
  <si>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</si>
  <si>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</si>
  <si>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</si>
  <si>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</si>
  <si>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</si>
  <si>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</si>
  <si>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</si>
  <si>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</si>
  <si>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</si>
  <si>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</si>
  <si>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</si>
  <si>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</si>
  <si>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</si>
  <si>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</si>
  <si>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</si>
  <si>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</si>
  <si>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</si>
  <si>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</si>
  <si>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</si>
  <si>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</si>
  <si>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</si>
  <si>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</si>
  <si>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</si>
  <si>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</si>
  <si>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</si>
  <si>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</si>
  <si>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</si>
  <si>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</si>
  <si>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</si>
  <si>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</si>
  <si>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</si>
  <si>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</si>
  <si>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</si>
  <si>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</si>
  <si>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</si>
  <si>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</si>
  <si>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</si>
  <si>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</si>
  <si>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</si>
  <si>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</si>
  <si>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</si>
  <si>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</si>
  <si>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</si>
  <si>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</si>
  <si>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</si>
  <si>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</si>
  <si>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</si>
  <si>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</si>
  <si>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</si>
  <si>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</si>
  <si>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</si>
  <si>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</si>
  <si>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</si>
  <si>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</si>
  <si>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</si>
  <si>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</si>
  <si>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</si>
  <si>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</si>
  <si>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</si>
  <si>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</si>
  <si>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</si>
  <si>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</si>
  <si>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</si>
  <si>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</si>
  <si>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</si>
  <si>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</si>
  <si>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</si>
  <si>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</si>
  <si>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</si>
  <si>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</si>
  <si>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</si>
  <si>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</si>
  <si>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</si>
  <si>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</si>
  <si>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</si>
  <si>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</si>
  <si>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</si>
  <si>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</si>
  <si>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</si>
  <si>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</si>
  <si>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</si>
  <si>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</si>
  <si>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</si>
  <si>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</si>
  <si>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</si>
  <si>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</si>
  <si>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</si>
  <si>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</si>
  <si>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</si>
  <si>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</si>
  <si>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</si>
  <si>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</si>
  <si>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</si>
  <si>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</si>
  <si>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</si>
  <si>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</si>
  <si>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</si>
  <si>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</si>
  <si>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</si>
  <si>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</si>
  <si>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</si>
  <si>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</si>
  <si>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</si>
  <si>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</si>
  <si>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</si>
  <si>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</si>
  <si>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</si>
  <si>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</si>
  <si>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</si>
  <si>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</si>
  <si>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</si>
  <si>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</si>
  <si>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</si>
  <si>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</si>
  <si>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</si>
  <si>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</si>
  <si>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</si>
  <si>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</si>
  <si>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</si>
  <si>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</si>
  <si>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</si>
  <si>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</si>
  <si>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</si>
  <si>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</si>
  <si>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</si>
  <si>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</si>
  <si>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</si>
  <si>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</si>
  <si>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</si>
  <si>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</si>
  <si>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</si>
  <si>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</si>
  <si>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</si>
  <si>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</si>
  <si>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</si>
  <si>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</si>
  <si>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</si>
  <si>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</si>
  <si>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</si>
  <si>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</si>
  <si>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</si>
  <si>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</si>
  <si>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</si>
  <si>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</si>
  <si>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</si>
  <si>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</si>
  <si>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</si>
  <si>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</si>
  <si>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</si>
  <si>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</si>
  <si>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</si>
  <si>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</si>
  <si>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</si>
  <si>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</si>
  <si>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</si>
  <si>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</si>
  <si>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</si>
  <si>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</si>
  <si>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</si>
  <si>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</si>
  <si>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</si>
  <si>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</si>
  <si>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</si>
  <si>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</si>
  <si>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</si>
  <si>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</si>
  <si>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</si>
  <si>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</si>
  <si>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</si>
  <si>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</si>
  <si>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</si>
  <si>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</si>
  <si>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</si>
  <si>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</si>
  <si>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</si>
  <si>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</si>
  <si>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</si>
  <si>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</si>
  <si>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</si>
  <si>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</si>
  <si>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</si>
  <si>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</si>
  <si>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</si>
  <si>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</si>
  <si>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</si>
  <si>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</si>
  <si>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</si>
  <si>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</si>
  <si>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</si>
  <si>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</si>
  <si>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</si>
  <si>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</si>
  <si>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</si>
  <si>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</si>
  <si>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</si>
  <si>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</si>
  <si>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</si>
  <si>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</si>
  <si>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</si>
  <si>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</si>
  <si>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</si>
  <si>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</si>
  <si>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</si>
  <si>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</si>
  <si>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</si>
  <si>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</si>
  <si>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</si>
  <si>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</si>
  <si>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</si>
  <si>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</si>
  <si>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</si>
  <si>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</si>
  <si>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</si>
  <si>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</si>
  <si>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</si>
  <si>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</si>
  <si>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</si>
  <si>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</si>
  <si>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</si>
  <si>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</si>
  <si>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</si>
  <si>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</si>
  <si>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</si>
  <si>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</si>
  <si>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</si>
  <si>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</si>
  <si>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</si>
  <si>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</si>
  <si>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</si>
  <si>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</si>
  <si>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</si>
  <si>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</si>
  <si>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</si>
  <si>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</si>
  <si>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</si>
  <si>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</si>
  <si>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</si>
  <si>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</si>
  <si>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</si>
  <si>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</si>
  <si>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</si>
  <si>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</si>
  <si>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</si>
  <si>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</si>
  <si>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</si>
  <si>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</si>
  <si>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</si>
  <si>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</si>
  <si>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</si>
  <si>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</si>
  <si>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</si>
  <si>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</si>
  <si>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</si>
  <si>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</si>
  <si>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</si>
  <si>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</si>
  <si>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</si>
  <si>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</si>
  <si>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</si>
  <si>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</si>
  <si>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</si>
  <si>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</si>
  <si>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</si>
  <si>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</si>
  <si>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</si>
  <si>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</si>
  <si>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</si>
  <si>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</si>
  <si>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</si>
  <si>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</si>
  <si>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</si>
  <si>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</si>
  <si>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</si>
  <si>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</si>
  <si>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</si>
  <si>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</si>
  <si>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</si>
  <si>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</si>
  <si>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</si>
  <si>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</si>
  <si>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</si>
  <si>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</si>
  <si>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</si>
  <si>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</si>
  <si>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</si>
  <si>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</si>
  <si>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</si>
  <si>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</si>
  <si>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</si>
  <si>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</si>
  <si>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</si>
  <si>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</si>
  <si>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</si>
  <si>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</si>
  <si>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</si>
  <si>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</si>
  <si>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</si>
  <si>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</si>
  <si>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</si>
  <si>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</si>
  <si>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</si>
  <si>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</si>
  <si>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</si>
  <si>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</si>
  <si>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</si>
  <si>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</si>
  <si>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</si>
  <si>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</si>
  <si>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</si>
  <si>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</si>
  <si>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</si>
  <si>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</si>
  <si>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</si>
  <si>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</si>
  <si>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</si>
  <si>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</si>
  <si>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</si>
  <si>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</si>
  <si>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</si>
  <si>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</si>
  <si>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</si>
  <si>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</si>
  <si>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</si>
  <si>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</si>
  <si>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</si>
  <si>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</si>
  <si>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</si>
  <si>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</si>
  <si>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</si>
  <si>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</si>
  <si>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</si>
  <si>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</si>
  <si>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</si>
  <si>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</si>
  <si>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</si>
  <si>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</si>
  <si>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</si>
  <si>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</si>
  <si>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</si>
  <si>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</si>
  <si>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</si>
  <si>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</si>
  <si>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</si>
  <si>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</si>
  <si>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</si>
  <si>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</si>
  <si>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</si>
  <si>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</si>
  <si>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</si>
  <si>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</si>
  <si>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</si>
  <si>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</si>
  <si>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</si>
  <si>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</si>
  <si>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</si>
  <si>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</si>
  <si>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</si>
  <si>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</si>
  <si>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</si>
  <si>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</si>
  <si>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</si>
  <si>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</si>
  <si>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</si>
  <si>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</si>
  <si>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</si>
  <si>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</si>
  <si>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</si>
  <si>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</si>
  <si>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</si>
  <si>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</si>
  <si>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</si>
  <si>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</si>
  <si>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</si>
  <si>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</si>
  <si>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</si>
  <si>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</si>
  <si>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</si>
  <si>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</si>
  <si>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</si>
  <si>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</si>
  <si>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</si>
  <si>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</si>
  <si>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</si>
  <si>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</si>
  <si>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</si>
  <si>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</si>
  <si>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</si>
  <si>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</si>
  <si>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</si>
  <si>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</si>
  <si>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</si>
  <si>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</si>
  <si>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</si>
  <si>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</si>
  <si>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</si>
  <si>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</si>
  <si>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</si>
  <si>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</si>
  <si>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</si>
  <si>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</si>
  <si>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</si>
  <si>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</si>
  <si>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</si>
  <si>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</si>
  <si>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</si>
  <si>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</si>
  <si>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</si>
  <si>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</si>
  <si>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</si>
  <si>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</si>
  <si>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</si>
  <si>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</si>
  <si>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</si>
  <si>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</si>
  <si>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</si>
  <si>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</si>
  <si>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</si>
  <si>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</si>
  <si>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</si>
  <si>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</si>
  <si>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</si>
  <si>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</si>
  <si>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</si>
  <si>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</si>
  <si>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</si>
  <si>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</si>
  <si>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</si>
  <si>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</si>
  <si>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</si>
  <si>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</si>
  <si>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</si>
  <si>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</si>
  <si>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</si>
  <si>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</si>
  <si>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</si>
  <si>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</si>
  <si>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</si>
  <si>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</si>
  <si>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</si>
  <si>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</si>
  <si>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</si>
  <si>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</si>
  <si>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</si>
  <si>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</si>
  <si>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</si>
  <si>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</si>
  <si>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</si>
  <si>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</si>
  <si>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</si>
  <si>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</si>
  <si>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</si>
  <si>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</si>
  <si>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</si>
  <si>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</si>
  <si>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</si>
  <si>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</si>
  <si>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</si>
  <si>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</si>
  <si>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</si>
  <si>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</si>
  <si>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</si>
  <si>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</si>
  <si>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</si>
  <si>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</si>
  <si>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</si>
  <si>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</si>
  <si>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</si>
  <si>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</si>
  <si>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</si>
  <si>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</si>
  <si>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</si>
  <si>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</si>
  <si>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</si>
  <si>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</si>
  <si>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</si>
  <si>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</si>
  <si>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</si>
  <si>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</si>
  <si>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</si>
  <si>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</si>
  <si>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</si>
  <si>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</si>
  <si>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</si>
  <si>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</si>
  <si>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</si>
  <si>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</si>
  <si>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</si>
  <si>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</si>
  <si>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</si>
  <si>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</si>
  <si>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</si>
  <si>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</si>
  <si>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</si>
  <si>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</si>
  <si>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</si>
  <si>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</si>
  <si>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</si>
  <si>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</si>
  <si>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</si>
  <si>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</si>
  <si>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</si>
  <si>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</si>
  <si>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</si>
  <si>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</si>
  <si>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</si>
  <si>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</si>
  <si>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</si>
  <si>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</si>
  <si>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</si>
  <si>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</si>
  <si>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</si>
  <si>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</si>
  <si>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</si>
  <si>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</si>
  <si>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</si>
  <si>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</si>
  <si>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</si>
  <si>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</si>
  <si>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</si>
  <si>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</si>
  <si>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</si>
  <si>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</si>
  <si>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</si>
  <si>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</si>
  <si>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</si>
  <si>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</si>
  <si>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</si>
  <si>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</si>
  <si>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</si>
  <si>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</si>
  <si>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</si>
  <si>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</si>
  <si>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</si>
  <si>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</si>
  <si>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</si>
  <si>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</si>
  <si>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</si>
  <si>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</si>
  <si>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</si>
  <si>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</si>
  <si>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</si>
  <si>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</si>
  <si>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</si>
  <si>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</si>
  <si>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</si>
  <si>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</si>
  <si>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</si>
  <si>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</si>
  <si>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</si>
  <si>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</si>
  <si>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</si>
  <si>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</si>
  <si>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</si>
  <si>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</si>
  <si>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</si>
  <si>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</si>
  <si>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</si>
  <si>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</si>
  <si>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</si>
  <si>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</si>
  <si>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</si>
  <si>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</si>
  <si>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</si>
  <si>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</si>
  <si>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</si>
  <si>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</si>
  <si>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</si>
  <si>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</si>
  <si>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</si>
  <si>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</si>
  <si>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</si>
  <si>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</si>
  <si>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</si>
  <si>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</si>
  <si>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</si>
  <si>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</si>
  <si>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</si>
  <si>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</si>
  <si>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</si>
  <si>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</si>
  <si>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</si>
  <si>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</si>
  <si>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</si>
  <si>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</si>
  <si>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</si>
  <si>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</si>
  <si>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</si>
  <si>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</si>
  <si>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</si>
  <si>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</si>
  <si>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</si>
  <si>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</si>
  <si>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</si>
  <si>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</si>
  <si>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</si>
  <si>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</si>
  <si>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</si>
  <si>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</si>
  <si>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</si>
  <si>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</si>
  <si>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</si>
  <si>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</si>
  <si>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</si>
  <si>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</si>
  <si>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</si>
  <si>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</si>
  <si>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</si>
  <si>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</si>
  <si>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</si>
  <si>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</si>
  <si>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</si>
  <si>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</si>
  <si>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</si>
  <si>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</si>
  <si>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</si>
  <si>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</si>
  <si>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</si>
  <si>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</si>
  <si>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</si>
  <si>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</si>
  <si>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</si>
  <si>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</si>
  <si>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</si>
  <si>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</si>
  <si>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</si>
  <si>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</si>
  <si>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</si>
  <si>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</si>
  <si>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</si>
  <si>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</si>
  <si>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</si>
  <si>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</si>
  <si>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</si>
  <si>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</si>
  <si>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</si>
  <si>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</si>
  <si>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</si>
  <si>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</si>
  <si>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</si>
  <si>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</si>
  <si>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</si>
  <si>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</si>
  <si>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</si>
  <si>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</si>
  <si>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</si>
  <si>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</si>
  <si>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</si>
  <si>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</si>
  <si>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</si>
  <si>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</si>
  <si>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</si>
  <si>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</si>
  <si>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</si>
  <si>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</si>
  <si>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</si>
  <si>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</si>
  <si>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</si>
  <si>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</si>
  <si>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</si>
  <si>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</si>
  <si>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</si>
  <si>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</si>
  <si>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</si>
  <si>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</si>
  <si>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</si>
  <si>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</si>
  <si>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</si>
  <si>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</si>
  <si>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</si>
  <si>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</si>
  <si>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</si>
  <si>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</si>
  <si>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</si>
  <si>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</si>
  <si>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</si>
  <si>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</si>
  <si>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</si>
  <si>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</si>
  <si>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</si>
  <si>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</si>
  <si>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</si>
  <si>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</si>
  <si>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</si>
  <si>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</si>
  <si>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</si>
  <si>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</si>
  <si>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</si>
  <si>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</si>
  <si>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</si>
  <si>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</si>
  <si>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</si>
  <si>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</si>
  <si>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</si>
  <si>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</si>
  <si>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</si>
  <si>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</si>
  <si>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</si>
  <si>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</si>
  <si>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</si>
  <si>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</si>
  <si>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</si>
  <si>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</si>
  <si>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</si>
  <si>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</si>
  <si>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</si>
  <si>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</si>
  <si>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</si>
  <si>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</si>
  <si>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</si>
  <si>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</si>
  <si>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</si>
  <si>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</si>
  <si>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</si>
  <si>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</si>
  <si>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</si>
  <si>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</si>
  <si>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</si>
  <si>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</si>
  <si>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</si>
  <si>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</si>
  <si>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</si>
  <si>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</si>
  <si>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</si>
  <si>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</si>
  <si>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</si>
  <si>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</si>
  <si>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</si>
  <si>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</si>
  <si>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</si>
  <si>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</si>
  <si>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</si>
  <si>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</si>
  <si>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</si>
  <si>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</si>
  <si>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</si>
  <si>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</si>
  <si>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</si>
  <si>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</si>
  <si>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</si>
  <si>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</si>
  <si>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</si>
  <si>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</si>
  <si>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</si>
  <si>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</si>
  <si>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</si>
  <si>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</si>
  <si>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</si>
  <si>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</si>
  <si>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</si>
  <si>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</si>
  <si>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</si>
  <si>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</si>
  <si>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</si>
  <si>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</si>
  <si>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</si>
  <si>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</si>
  <si>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</si>
  <si>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</si>
  <si>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</si>
  <si>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</si>
  <si>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</si>
  <si>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</si>
  <si>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</si>
  <si>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</si>
  <si>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</si>
  <si>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</si>
  <si>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</si>
  <si>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</si>
  <si>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</si>
  <si>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</si>
  <si>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</si>
  <si>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</si>
  <si>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</si>
  <si>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</si>
  <si>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</si>
  <si>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</si>
  <si>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</si>
  <si>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</si>
  <si>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</si>
  <si>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</si>
  <si>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</si>
  <si>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</si>
  <si>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</si>
  <si>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</si>
  <si>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</si>
  <si>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</si>
  <si>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</si>
  <si>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</si>
  <si>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</si>
  <si>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</si>
  <si>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</si>
  <si>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</si>
  <si>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</si>
  <si>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</si>
  <si>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</si>
  <si>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</si>
  <si>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</si>
  <si>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</si>
  <si>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</si>
  <si>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</si>
  <si>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</si>
  <si>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</si>
  <si>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</si>
  <si>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</si>
  <si>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</si>
  <si>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</si>
  <si>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</si>
  <si>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</si>
  <si>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</si>
  <si>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</si>
  <si>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</si>
  <si>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</si>
  <si>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</si>
  <si>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</si>
  <si>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</si>
  <si>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</si>
  <si>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</si>
  <si>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</si>
  <si>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</si>
  <si>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</si>
  <si>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</si>
  <si>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</si>
  <si>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</si>
  <si>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</si>
  <si>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</si>
  <si>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</si>
  <si>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</si>
  <si>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</si>
  <si>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</si>
  <si>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</si>
  <si>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</si>
  <si>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</si>
  <si>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</si>
  <si>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</si>
  <si>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</si>
  <si>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</si>
  <si>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</si>
  <si>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</si>
  <si>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</si>
  <si>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</si>
  <si>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</si>
  <si>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</si>
  <si>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</si>
  <si>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</si>
  <si>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</si>
  <si>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</si>
  <si>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</si>
  <si>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</si>
  <si>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</si>
  <si>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</si>
  <si>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</si>
  <si>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</si>
  <si>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</si>
  <si>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</si>
  <si>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</si>
  <si>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</si>
  <si>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</si>
  <si>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</si>
  <si>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</si>
  <si>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</si>
  <si>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</si>
  <si>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</si>
  <si>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</si>
  <si>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</si>
  <si>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</si>
  <si>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</si>
  <si>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</si>
  <si>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</si>
  <si>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</si>
  <si>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</si>
  <si>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</si>
  <si>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</si>
  <si>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</si>
  <si>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</si>
  <si>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</si>
  <si>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</si>
  <si>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</si>
  <si>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</si>
  <si>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</si>
  <si>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</si>
  <si>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</si>
  <si>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</si>
  <si>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</si>
  <si>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</si>
  <si>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</si>
  <si>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</si>
  <si>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</si>
  <si>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</si>
  <si>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</si>
  <si>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</si>
  <si>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</si>
  <si>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</si>
  <si>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</si>
  <si>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</si>
  <si>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</si>
  <si>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</si>
  <si>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</si>
  <si>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</si>
  <si>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</si>
  <si>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</si>
  <si>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</si>
  <si>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</si>
  <si>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</si>
  <si>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</si>
  <si>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</si>
  <si>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</si>
  <si>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</si>
  <si>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</si>
  <si>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</si>
  <si>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</si>
  <si>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</si>
  <si>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</si>
  <si>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</si>
  <si>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</si>
  <si>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</si>
  <si>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</si>
  <si>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</si>
  <si>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</si>
  <si>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</si>
  <si>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</si>
  <si>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</si>
  <si>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</si>
  <si>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</si>
  <si>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</si>
  <si>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</si>
  <si>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</si>
  <si>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</si>
  <si>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</si>
  <si>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</si>
  <si>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</si>
  <si>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</si>
  <si>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</si>
  <si>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</si>
  <si>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</si>
  <si>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</si>
  <si>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</si>
  <si>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</si>
  <si>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</si>
  <si>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</si>
  <si>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</si>
  <si>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</si>
  <si>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</si>
  <si>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</si>
  <si>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</si>
  <si>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</si>
  <si>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</si>
  <si>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</si>
  <si>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</si>
  <si>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</si>
  <si>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</si>
  <si>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</si>
  <si>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</si>
  <si>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</si>
  <si>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</si>
  <si>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</si>
  <si>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</si>
  <si>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</si>
  <si>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</si>
  <si>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</si>
  <si>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</si>
  <si>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</si>
  <si>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</si>
  <si>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</si>
  <si>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</si>
  <si>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</si>
  <si>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</si>
  <si>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</si>
  <si>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</si>
  <si>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</si>
  <si>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</si>
  <si>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</si>
  <si>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</si>
  <si>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</si>
  <si>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</si>
  <si>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</si>
  <si>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</si>
  <si>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</si>
  <si>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</si>
  <si>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</si>
  <si>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</si>
  <si>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</si>
  <si>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</si>
  <si>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</si>
  <si>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</si>
  <si>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</si>
  <si>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</si>
  <si>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</si>
  <si>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</si>
  <si>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</si>
  <si>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</si>
  <si>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</si>
  <si>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</si>
  <si>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</si>
  <si>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</si>
  <si>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</si>
  <si>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</si>
  <si>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</si>
  <si>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</si>
  <si>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</si>
  <si>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</si>
  <si>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</si>
  <si>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</si>
  <si>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</si>
  <si>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</si>
  <si>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</si>
  <si>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</si>
  <si>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</si>
  <si>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</si>
  <si>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</si>
  <si>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</si>
  <si>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</si>
  <si>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</si>
  <si>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</si>
  <si>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</si>
  <si>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</si>
  <si>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</si>
  <si>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</si>
  <si>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</si>
  <si>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</si>
  <si>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</si>
  <si>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</si>
  <si>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</si>
  <si>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</si>
  <si>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</si>
  <si>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</si>
  <si>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</si>
  <si>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</si>
  <si>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</si>
  <si>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</si>
  <si>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</si>
  <si>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</si>
  <si>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</si>
  <si>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</si>
  <si>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</si>
  <si>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</si>
  <si>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</si>
  <si>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</si>
  <si>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</si>
  <si>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</si>
  <si>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</si>
  <si>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</si>
  <si>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</si>
  <si>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</si>
  <si>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</si>
  <si>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</si>
  <si>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</si>
  <si>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</si>
  <si>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</si>
  <si>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</si>
  <si>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</si>
  <si>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</si>
  <si>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</si>
  <si>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</si>
  <si>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</si>
  <si>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</si>
  <si>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</si>
  <si>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</si>
  <si>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</si>
  <si>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</si>
  <si>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</si>
  <si>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</si>
  <si>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</si>
  <si>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</si>
  <si>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</si>
  <si>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</si>
  <si>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</si>
  <si>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</si>
  <si>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</si>
  <si>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</si>
  <si>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</si>
  <si>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</si>
  <si>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</si>
  <si>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</si>
  <si>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</si>
  <si>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</si>
  <si>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</si>
  <si>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</si>
  <si>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</si>
  <si>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</si>
  <si>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</si>
  <si>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</si>
  <si>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</si>
  <si>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</si>
  <si>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</si>
  <si>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</si>
  <si>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</si>
  <si>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</si>
  <si>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</si>
  <si>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</si>
  <si>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</si>
  <si>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</si>
  <si>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</si>
  <si>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</si>
  <si>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</si>
  <si>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</si>
  <si>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</si>
  <si>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</si>
  <si>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</si>
  <si>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</si>
  <si>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</si>
  <si>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</si>
  <si>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</si>
  <si>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</si>
  <si>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</si>
  <si>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</si>
  <si>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</si>
  <si>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</si>
  <si>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</si>
  <si>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</si>
  <si>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</si>
  <si>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</si>
  <si>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</si>
  <si>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</si>
  <si>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</si>
  <si>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</si>
  <si>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</si>
  <si>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</si>
  <si>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</si>
  <si>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</si>
  <si>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</si>
  <si>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</si>
  <si>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</si>
  <si>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</si>
  <si>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</si>
  <si>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</si>
  <si>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</si>
  <si>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</si>
  <si>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</si>
  <si>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</si>
  <si>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</si>
  <si>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</si>
  <si>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</si>
  <si>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</si>
  <si>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</si>
  <si>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</si>
  <si>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</si>
  <si>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</si>
  <si>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</si>
  <si>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</si>
  <si>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</si>
  <si>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</si>
  <si>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</si>
  <si>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</si>
  <si>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</si>
  <si>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</si>
  <si>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</si>
  <si>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</si>
  <si>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</si>
  <si>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</si>
  <si>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</si>
  <si>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</si>
  <si>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</si>
  <si>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</si>
  <si>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</si>
  <si>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</si>
  <si>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</si>
  <si>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</si>
  <si>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</si>
  <si>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</si>
  <si>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</si>
  <si>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</si>
  <si>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</si>
  <si>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</si>
  <si>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</si>
  <si>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</si>
  <si>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</si>
  <si>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</si>
  <si>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</si>
  <si>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</si>
  <si>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</si>
  <si>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</si>
  <si>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</si>
  <si>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</si>
  <si>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</si>
  <si>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</si>
  <si>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</si>
  <si>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</si>
  <si>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</si>
  <si>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</si>
  <si>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</si>
  <si>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</si>
  <si>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</si>
  <si>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</si>
  <si>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</si>
  <si>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</si>
  <si>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</si>
  <si>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</si>
  <si>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</si>
  <si>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</si>
  <si>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</si>
  <si>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</si>
  <si>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</si>
  <si>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</si>
  <si>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</si>
  <si>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</si>
  <si>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</si>
  <si>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</si>
  <si>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</si>
  <si>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</si>
  <si>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</si>
  <si>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</si>
  <si>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</si>
  <si>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</si>
  <si>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</si>
  <si>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</si>
  <si>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</si>
  <si>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</si>
  <si>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</si>
  <si>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</si>
  <si>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</si>
  <si>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</si>
  <si>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</si>
  <si>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</si>
  <si>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</si>
  <si>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</si>
  <si>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</si>
  <si>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</si>
  <si>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</si>
  <si>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</si>
  <si>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</si>
  <si>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</si>
  <si>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</si>
  <si>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</si>
  <si>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</si>
  <si>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</si>
  <si>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</si>
  <si>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</si>
  <si>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</si>
  <si>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</si>
  <si>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</si>
  <si>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</si>
  <si>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</si>
  <si>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</si>
  <si>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</si>
  <si>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</si>
  <si>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</si>
  <si>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</si>
  <si>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</si>
  <si>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</si>
  <si>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</si>
  <si>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</si>
  <si>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</si>
  <si>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</si>
  <si>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</si>
  <si>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</si>
  <si>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</si>
  <si>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</si>
  <si>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</si>
  <si>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</si>
  <si>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</si>
  <si>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</si>
  <si>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</si>
  <si>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</si>
  <si>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</si>
  <si>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</si>
  <si>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</si>
  <si>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</si>
  <si>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</si>
  <si>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</si>
  <si>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</si>
  <si>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</si>
  <si>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</si>
  <si>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</si>
  <si>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</si>
  <si>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</si>
  <si>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</si>
  <si>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</si>
  <si>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</si>
  <si>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</si>
  <si>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</si>
  <si>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</si>
  <si>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</si>
  <si>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</si>
  <si>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</si>
  <si>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</si>
  <si>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</si>
  <si>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</si>
  <si>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</si>
  <si>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</si>
  <si>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</si>
  <si>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</si>
  <si>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</si>
  <si>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</si>
  <si>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</si>
  <si>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</si>
  <si>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</si>
  <si>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</si>
  <si>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</si>
  <si>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</si>
  <si>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</si>
  <si>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</si>
  <si>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</si>
  <si>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</si>
  <si>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</si>
  <si>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</si>
  <si>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</si>
  <si>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</si>
  <si>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</si>
  <si>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</si>
  <si>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</si>
  <si>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</si>
  <si>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</si>
  <si>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</si>
  <si>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</si>
  <si>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</si>
  <si>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</si>
  <si>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</si>
  <si>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</si>
  <si>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</si>
  <si>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</si>
  <si>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</si>
  <si>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</si>
  <si>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</si>
  <si>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</si>
  <si>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</si>
  <si>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</si>
  <si>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</si>
  <si>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</si>
  <si>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</si>
  <si>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</si>
  <si>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</si>
  <si>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</si>
  <si>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</si>
  <si>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</si>
  <si>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</si>
  <si>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</si>
  <si>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</si>
  <si>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</si>
  <si>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</si>
  <si>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</si>
  <si>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</si>
  <si>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</si>
  <si>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</si>
  <si>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</si>
  <si>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</si>
  <si>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</si>
  <si>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</si>
  <si>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</si>
  <si>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</si>
  <si>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</si>
  <si>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</si>
  <si>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</si>
  <si>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</si>
  <si>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</si>
  <si>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</si>
  <si>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</si>
  <si>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</si>
  <si>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</si>
  <si>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</si>
  <si>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</si>
  <si>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</si>
  <si>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</si>
  <si>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</si>
  <si>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</si>
  <si>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</si>
  <si>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</si>
  <si>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</si>
  <si>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</si>
  <si>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</si>
  <si>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</si>
  <si>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</si>
  <si>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</si>
  <si>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</si>
  <si>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</si>
  <si>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</si>
  <si>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</si>
  <si>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</si>
  <si>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</si>
  <si>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</si>
  <si>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</si>
  <si>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</si>
  <si>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</si>
  <si>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</si>
  <si>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</si>
  <si>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</si>
  <si>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</si>
  <si>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</si>
  <si>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</si>
  <si>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</si>
  <si>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</si>
  <si>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</si>
  <si>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</si>
  <si>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</si>
  <si>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</si>
  <si>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</si>
  <si>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</si>
  <si>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</si>
  <si>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</si>
  <si>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</si>
  <si>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</si>
  <si>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</si>
  <si>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</si>
  <si>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</si>
  <si>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</si>
  <si>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</si>
  <si>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</si>
  <si>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</si>
  <si>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</si>
  <si>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</si>
  <si>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</si>
  <si>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</si>
  <si>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</si>
  <si>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</si>
  <si>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</si>
  <si>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</si>
  <si>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</si>
  <si>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</si>
  <si>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</si>
  <si>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</si>
  <si>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</si>
  <si>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</si>
  <si>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</si>
  <si>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</si>
  <si>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</si>
  <si>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</si>
  <si>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</si>
  <si>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</si>
  <si>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</si>
  <si>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</si>
  <si>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</si>
  <si>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</si>
  <si>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</si>
  <si>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</si>
  <si>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</si>
  <si>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</si>
  <si>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</si>
  <si>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</si>
  <si>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</si>
  <si>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</si>
  <si>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</si>
  <si>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</si>
  <si>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</si>
  <si>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</si>
  <si>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</si>
  <si>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</si>
  <si>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</si>
  <si>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</si>
  <si>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</si>
  <si>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</si>
  <si>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</si>
  <si>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</si>
  <si>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</si>
  <si>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</si>
  <si>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</si>
  <si>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</si>
  <si>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</si>
  <si>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</si>
  <si>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</si>
  <si>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</si>
  <si>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</si>
  <si>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</si>
  <si>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</si>
  <si>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</si>
  <si>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</si>
  <si>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</si>
  <si>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</si>
  <si>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</si>
  <si>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</si>
  <si>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</si>
  <si>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</si>
  <si>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</si>
  <si>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</si>
  <si>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</si>
  <si>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</si>
  <si>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</si>
  <si>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</si>
  <si>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</si>
  <si>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</si>
  <si>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</si>
  <si>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</si>
  <si>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</si>
  <si>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</si>
  <si>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</si>
  <si>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</si>
  <si>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</si>
  <si>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</si>
  <si>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</si>
  <si>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</si>
  <si>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</si>
  <si>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</si>
  <si>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</si>
  <si>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</si>
  <si>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</si>
  <si>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</si>
  <si>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</si>
  <si>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</si>
  <si>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</si>
  <si>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</si>
  <si>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</si>
  <si>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</si>
  <si>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</si>
  <si>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</si>
  <si>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</si>
  <si>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</si>
  <si>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</si>
  <si>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</si>
  <si>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</si>
  <si>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</si>
  <si>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</si>
  <si>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</si>
  <si>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</si>
  <si>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</si>
  <si>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</si>
  <si>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</si>
  <si>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</si>
  <si>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</si>
  <si>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</si>
  <si>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</si>
  <si>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</si>
  <si>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</si>
  <si>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</si>
  <si>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</si>
  <si>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</si>
  <si>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</si>
  <si>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</si>
  <si>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</si>
  <si>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</si>
  <si>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</si>
  <si>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</si>
  <si>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</si>
  <si>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</si>
  <si>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</si>
  <si>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</si>
  <si>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</si>
  <si>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</si>
  <si>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</si>
  <si>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</si>
  <si>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</si>
  <si>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</si>
  <si>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</si>
  <si>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</si>
  <si>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</si>
  <si>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</si>
  <si>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</si>
  <si>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</si>
  <si>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</si>
  <si>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</si>
  <si>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</si>
  <si>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</si>
  <si>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</si>
  <si>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</si>
  <si>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</si>
  <si>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</si>
  <si>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</si>
  <si>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</si>
  <si>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</si>
  <si>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</si>
  <si>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</si>
  <si>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</si>
  <si>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</si>
  <si>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</si>
  <si>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</si>
  <si>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</si>
  <si>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</si>
  <si>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</si>
  <si>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</si>
  <si>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</si>
  <si>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</si>
  <si>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</si>
  <si>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</si>
  <si>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</si>
  <si>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</si>
  <si>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</si>
  <si>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</si>
  <si>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</si>
  <si>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</si>
  <si>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</si>
  <si>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</si>
  <si>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</si>
  <si>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</si>
  <si>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</si>
  <si>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</si>
  <si>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</si>
  <si>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</si>
  <si>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</si>
  <si>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</si>
  <si>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</si>
  <si>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</si>
  <si>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</si>
  <si>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</si>
  <si>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</si>
  <si>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</si>
  <si>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</si>
  <si>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</si>
  <si>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</si>
  <si>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</si>
  <si>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</si>
  <si>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</si>
  <si>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</si>
  <si>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</si>
  <si>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</si>
  <si>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</si>
  <si>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</si>
  <si>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</si>
  <si>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</si>
  <si>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</si>
  <si>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</si>
  <si>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</si>
  <si>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</si>
  <si>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</si>
  <si>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</si>
  <si>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</si>
  <si>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</si>
  <si>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</si>
  <si>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</si>
  <si>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</si>
  <si>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</si>
  <si>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</si>
  <si>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</si>
  <si>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</si>
  <si>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</si>
  <si>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</si>
  <si>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</si>
  <si>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</si>
  <si>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</si>
  <si>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</si>
  <si>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</si>
  <si>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</si>
  <si>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</si>
  <si>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</si>
  <si>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</si>
  <si>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</si>
  <si>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</si>
  <si>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</si>
  <si>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</si>
  <si>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</si>
  <si>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</si>
  <si>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</si>
  <si>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</si>
  <si>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</si>
  <si>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</si>
  <si>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</si>
  <si>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</si>
  <si>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</si>
  <si>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</si>
  <si>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</si>
  <si>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</si>
  <si>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</si>
  <si>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</si>
  <si>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</si>
  <si>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</si>
  <si>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</si>
  <si>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</si>
  <si>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</si>
  <si>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</si>
  <si>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</si>
  <si>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</si>
  <si>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</si>
  <si>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</si>
  <si>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</si>
  <si>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</si>
  <si>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</si>
  <si>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</si>
  <si>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</si>
  <si>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</si>
  <si>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</si>
  <si>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</si>
  <si>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</si>
  <si>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</si>
  <si>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</si>
  <si>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</si>
  <si>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</si>
  <si>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</si>
  <si>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</si>
  <si>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</si>
  <si>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</si>
  <si>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</si>
  <si>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</si>
  <si>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</si>
  <si>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</si>
  <si>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</si>
  <si>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</si>
  <si>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</si>
  <si>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</si>
  <si>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</si>
  <si>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</si>
  <si>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</si>
  <si>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</si>
  <si>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</si>
  <si>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</si>
  <si>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</si>
  <si>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</si>
  <si>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</si>
  <si>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</si>
  <si>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</si>
  <si>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</si>
  <si>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</si>
  <si>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</si>
  <si>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</si>
  <si>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</si>
  <si>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</si>
  <si>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</si>
  <si>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</si>
  <si>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</si>
  <si>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</si>
  <si>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</si>
  <si>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</si>
  <si>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</si>
  <si>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</si>
  <si>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</si>
  <si>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</si>
  <si>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</si>
  <si>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</si>
  <si>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</si>
  <si>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</si>
  <si>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</si>
  <si>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</si>
  <si>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</si>
  <si>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</si>
  <si>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</si>
  <si>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</si>
  <si>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</si>
  <si>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</si>
  <si>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</si>
  <si>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</si>
  <si>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</si>
  <si>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</si>
  <si>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</si>
  <si>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</si>
  <si>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</si>
  <si>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</si>
  <si>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</si>
  <si>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</si>
  <si>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</si>
  <si>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</si>
  <si>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</si>
  <si>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</si>
  <si>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</si>
  <si>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</si>
  <si>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</si>
  <si>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</si>
  <si>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</si>
  <si>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</si>
  <si>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</si>
  <si>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</si>
  <si>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</si>
  <si>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</si>
  <si>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</si>
  <si>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</si>
  <si>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</si>
  <si>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</si>
  <si>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</si>
  <si>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</si>
  <si>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</si>
  <si>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</si>
  <si>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</si>
  <si>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</si>
  <si>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</si>
  <si>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</si>
  <si>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</si>
  <si>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</si>
  <si>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</si>
  <si>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</si>
  <si>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</si>
  <si>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</si>
  <si>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</si>
  <si>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</si>
  <si>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</si>
  <si>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</si>
  <si>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</si>
  <si>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</si>
  <si>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</si>
  <si>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</si>
  <si>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</si>
  <si>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</si>
  <si>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</si>
  <si>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</si>
  <si>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</si>
  <si>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</si>
  <si>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</si>
  <si>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</si>
  <si>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</si>
  <si>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</si>
  <si>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</si>
  <si>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</si>
  <si>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</si>
  <si>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</si>
  <si>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</si>
  <si>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</si>
  <si>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</si>
  <si>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</si>
  <si>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</si>
  <si>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</si>
  <si>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</si>
  <si>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</si>
  <si>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</si>
  <si>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</si>
  <si>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</si>
  <si>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</si>
  <si>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</si>
  <si>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</si>
  <si>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</si>
  <si>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</si>
  <si>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</si>
  <si>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</si>
  <si>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</si>
  <si>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</si>
  <si>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</si>
  <si>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</si>
  <si>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</si>
  <si>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</si>
  <si>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</si>
  <si>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</si>
  <si>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</si>
  <si>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</si>
  <si>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</si>
  <si>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</si>
  <si>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</si>
  <si>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</si>
  <si>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</si>
  <si>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</si>
  <si>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</si>
  <si>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</si>
  <si>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</si>
  <si>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</si>
  <si>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</si>
  <si>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</si>
  <si>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</si>
  <si>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</si>
  <si>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</si>
  <si>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</si>
  <si>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</si>
  <si>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</si>
  <si>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</si>
  <si>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</si>
  <si>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</si>
  <si>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</si>
  <si>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</si>
  <si>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</si>
  <si>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</si>
  <si>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</si>
  <si>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</si>
  <si>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</si>
  <si>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</si>
  <si>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</si>
  <si>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</si>
  <si>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</si>
  <si>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</si>
  <si>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</si>
  <si>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</si>
  <si>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</si>
  <si>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</si>
  <si>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</si>
  <si>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</si>
  <si>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</si>
  <si>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</si>
  <si>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</si>
  <si>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</si>
  <si>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</si>
  <si>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</si>
  <si>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</si>
  <si>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</si>
  <si>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</si>
  <si>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</si>
  <si>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</si>
  <si>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</si>
  <si>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</si>
  <si>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</si>
  <si>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</si>
  <si>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</si>
  <si>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</si>
  <si>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</si>
  <si>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</si>
  <si>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</si>
  <si>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</si>
  <si>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</si>
  <si>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</si>
  <si>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</si>
  <si>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</si>
  <si>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</si>
  <si>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</si>
  <si>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</si>
  <si>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</si>
  <si>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</si>
  <si>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</si>
  <si>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</si>
  <si>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</si>
  <si>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</si>
  <si>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</si>
  <si>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</si>
  <si>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</si>
  <si>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</si>
  <si>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</si>
  <si>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</si>
  <si>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</si>
  <si>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</si>
  <si>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</si>
  <si>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</si>
  <si>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</si>
  <si>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</si>
  <si>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</si>
  <si>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</si>
  <si>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</si>
  <si>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</si>
  <si>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</si>
  <si>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</si>
  <si>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</si>
  <si>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</si>
  <si>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</si>
  <si>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</si>
  <si>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</si>
  <si>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</si>
  <si>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</si>
  <si>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</si>
  <si>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</si>
  <si>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</si>
  <si>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</si>
  <si>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</si>
  <si>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</si>
  <si>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</si>
  <si>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</si>
  <si>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</si>
  <si>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</si>
  <si>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</si>
  <si>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</si>
  <si>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</si>
  <si>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</si>
  <si>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</si>
  <si>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</si>
  <si>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</si>
  <si>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</si>
  <si>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</si>
  <si>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</si>
  <si>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</si>
  <si>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</si>
  <si>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</si>
  <si>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</si>
  <si>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</si>
  <si>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</si>
  <si>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</si>
  <si>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</si>
  <si>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</si>
  <si>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</si>
  <si>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</si>
  <si>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</si>
  <si>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</si>
  <si>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</si>
  <si>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</si>
  <si>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</si>
  <si>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</si>
  <si>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</si>
  <si>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</si>
  <si>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</si>
  <si>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</si>
  <si>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</si>
  <si>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</si>
  <si>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</si>
  <si>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</si>
  <si>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</si>
  <si>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</si>
  <si>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</si>
  <si>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</si>
  <si>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</si>
  <si>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</si>
  <si>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</si>
  <si>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</si>
  <si>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</si>
  <si>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</si>
  <si>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</si>
  <si>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</si>
  <si>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</si>
  <si>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</si>
  <si>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</si>
  <si>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</si>
  <si>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</si>
  <si>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</si>
  <si>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</si>
  <si>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</si>
  <si>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</si>
  <si>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</si>
  <si>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</si>
  <si>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</si>
  <si>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</si>
  <si>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</si>
  <si>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</si>
  <si>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</si>
  <si>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</si>
  <si>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</si>
  <si>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</si>
  <si>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</si>
  <si>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</si>
  <si>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</si>
  <si>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</si>
  <si>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</si>
  <si>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</si>
  <si>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</si>
  <si>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</si>
  <si>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</si>
  <si>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</si>
  <si>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</si>
  <si>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</si>
  <si>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</si>
  <si>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</si>
  <si>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</si>
  <si>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</si>
  <si>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</si>
  <si>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</si>
  <si>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</si>
  <si>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</si>
  <si>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</si>
  <si>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</si>
  <si>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</si>
  <si>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</si>
  <si>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</si>
  <si>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</si>
  <si>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</si>
  <si>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</si>
  <si>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</si>
  <si>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</si>
  <si>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</si>
  <si>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</si>
  <si>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</si>
  <si>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</si>
  <si>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</si>
  <si>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</si>
  <si>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</si>
  <si>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</si>
  <si>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</si>
  <si>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</si>
  <si>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</si>
  <si>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</si>
  <si>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</si>
  <si>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</si>
  <si>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</si>
  <si>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</si>
  <si>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</si>
  <si>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</si>
  <si>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</si>
  <si>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</si>
  <si>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</si>
  <si>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</si>
  <si>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</si>
  <si>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</si>
  <si>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</si>
  <si>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</si>
  <si>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</si>
  <si>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</si>
  <si>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</si>
  <si>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</si>
  <si>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</si>
  <si>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</si>
  <si>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</si>
  <si>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</si>
  <si>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</si>
  <si>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</si>
  <si>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</si>
  <si>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</si>
  <si>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</si>
  <si>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</si>
  <si>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</si>
  <si>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</si>
  <si>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</si>
  <si>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</si>
  <si>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</si>
  <si>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</si>
  <si>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</si>
  <si>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</si>
  <si>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</si>
  <si>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</si>
  <si>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</si>
  <si>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</si>
  <si>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</si>
  <si>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</si>
  <si>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</si>
  <si>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</si>
  <si>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</si>
  <si>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</si>
  <si>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</si>
  <si>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</si>
  <si>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</si>
  <si>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</si>
  <si>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</si>
  <si>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</si>
  <si>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</si>
  <si>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</si>
  <si>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</si>
  <si>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</si>
  <si>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</si>
  <si>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</si>
  <si>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</si>
  <si>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</si>
  <si>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</si>
  <si>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</si>
  <si>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</si>
  <si>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</si>
  <si>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</si>
  <si>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</si>
  <si>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</si>
  <si>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</si>
  <si>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</si>
  <si>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</si>
  <si>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</si>
  <si>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</si>
  <si>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</si>
  <si>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</si>
  <si>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</si>
  <si>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</si>
  <si>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</si>
  <si>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</si>
  <si>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</si>
  <si>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</si>
  <si>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</si>
  <si>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</si>
  <si>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</si>
  <si>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</si>
  <si>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</si>
  <si>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</si>
  <si>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</si>
  <si>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</si>
  <si>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</si>
  <si>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</si>
  <si>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</si>
  <si>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</si>
  <si>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</si>
  <si>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</si>
  <si>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</si>
  <si>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</si>
  <si>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</si>
  <si>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</si>
  <si>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</si>
  <si>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</si>
  <si>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</si>
  <si>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</si>
  <si>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</si>
  <si>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</si>
  <si>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</si>
  <si>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</si>
  <si>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</si>
  <si>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</si>
  <si>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</si>
  <si>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</si>
  <si>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</si>
  <si>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</si>
  <si>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</si>
  <si>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</si>
  <si>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</si>
  <si>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</si>
  <si>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</si>
  <si>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</si>
  <si>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</si>
  <si>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</si>
  <si>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</si>
  <si>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</si>
  <si>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</si>
  <si>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</si>
  <si>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</si>
  <si>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</si>
  <si>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</si>
  <si>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</si>
  <si>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</si>
  <si>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</si>
  <si>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</si>
  <si>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</si>
  <si>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</si>
  <si>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</si>
  <si>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</si>
  <si>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</si>
  <si>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</si>
  <si>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</si>
  <si>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</si>
  <si>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</si>
  <si>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</si>
  <si>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</si>
  <si>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</si>
  <si>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</si>
  <si>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</si>
  <si>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</si>
  <si>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</si>
  <si>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</si>
  <si>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</si>
  <si>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</si>
  <si>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</si>
  <si>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</si>
  <si>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</si>
  <si>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</si>
  <si>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</si>
  <si>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</si>
  <si>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</si>
  <si>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</si>
  <si>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</si>
  <si>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</si>
  <si>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</si>
  <si>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</si>
  <si>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</si>
  <si>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</si>
  <si>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</si>
  <si>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</si>
  <si>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</si>
  <si>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</si>
  <si>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</si>
  <si>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</si>
  <si>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</si>
  <si>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</si>
  <si>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</si>
  <si>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</si>
  <si>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</si>
  <si>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</si>
  <si>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</si>
  <si>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</si>
  <si>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</si>
  <si>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</si>
  <si>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</si>
  <si>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</si>
  <si>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</si>
  <si>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</si>
  <si>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</si>
  <si>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</si>
  <si>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</si>
  <si>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</si>
  <si>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</si>
  <si>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</si>
  <si>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</si>
  <si>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</si>
  <si>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</si>
  <si>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</si>
  <si>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</si>
  <si>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</si>
  <si>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</si>
  <si>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</si>
  <si>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</si>
  <si>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</si>
  <si>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</si>
  <si>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</si>
  <si>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</si>
  <si>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</si>
  <si>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</si>
  <si>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</si>
  <si>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</si>
  <si>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</si>
  <si>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</si>
  <si>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</si>
  <si>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</si>
  <si>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</si>
  <si>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</si>
  <si>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</si>
  <si>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</si>
  <si>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</si>
  <si>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</si>
  <si>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</si>
  <si>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</si>
  <si>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</si>
  <si>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</si>
  <si>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</si>
  <si>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</si>
  <si>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</si>
  <si>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</si>
  <si>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</si>
  <si>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</si>
  <si>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</si>
  <si>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</si>
  <si>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</si>
  <si>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</si>
  <si>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</si>
  <si>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</si>
  <si>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</si>
  <si>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</si>
  <si>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</si>
  <si>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</si>
  <si>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</si>
  <si>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</si>
  <si>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</si>
  <si>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</si>
  <si>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</si>
  <si>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</si>
  <si>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</si>
  <si>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</si>
  <si>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</si>
  <si>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</si>
  <si>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</si>
  <si>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</si>
  <si>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</si>
  <si>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</si>
  <si>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</si>
  <si>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</si>
  <si>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</si>
  <si>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</si>
  <si>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</si>
  <si>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</si>
  <si>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</si>
  <si>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</si>
  <si>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</si>
  <si>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</si>
  <si>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</si>
  <si>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</si>
  <si>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</si>
  <si>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</si>
  <si>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</si>
  <si>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</si>
  <si>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</si>
  <si>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</si>
  <si>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</si>
  <si>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</si>
  <si>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</si>
  <si>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</si>
  <si>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</si>
  <si>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</si>
  <si>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</si>
  <si>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</si>
  <si>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</si>
  <si>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</si>
  <si>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</si>
  <si>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</si>
  <si>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</si>
  <si>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</si>
  <si>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</si>
  <si>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</si>
  <si>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</si>
  <si>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</si>
  <si>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</si>
  <si>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</si>
  <si>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</si>
  <si>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</si>
  <si>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</si>
  <si>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</si>
  <si>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</si>
  <si>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</si>
  <si>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</si>
  <si>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</si>
  <si>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</si>
  <si>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</si>
  <si>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</si>
  <si>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</si>
  <si>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</si>
  <si>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</si>
  <si>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</si>
  <si>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</si>
  <si>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</si>
  <si>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</si>
  <si>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</si>
  <si>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</si>
  <si>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</si>
  <si>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</si>
  <si>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</si>
  <si>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</si>
  <si>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</si>
  <si>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</si>
  <si>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</si>
  <si>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</si>
  <si>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</si>
  <si>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</si>
  <si>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</si>
  <si>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</si>
  <si>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</si>
  <si>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</si>
  <si>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</si>
  <si>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</si>
  <si>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</si>
  <si>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</si>
  <si>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</si>
  <si>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</si>
  <si>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</si>
  <si>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</si>
  <si>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</si>
  <si>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</si>
  <si>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</si>
  <si>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</si>
  <si>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</si>
  <si>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</si>
  <si>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</si>
  <si>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</si>
  <si>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</si>
  <si>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</si>
  <si>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</si>
  <si>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</si>
  <si>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</si>
  <si>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</si>
  <si>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</si>
  <si>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</si>
  <si>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</si>
  <si>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</si>
  <si>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</si>
  <si>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</si>
  <si>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</si>
  <si>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</si>
  <si>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</si>
  <si>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</si>
  <si>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</si>
  <si>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</si>
  <si>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</si>
  <si>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</si>
  <si>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</si>
  <si>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</si>
  <si>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</si>
  <si>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</si>
  <si>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</si>
  <si>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</si>
  <si>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</si>
  <si>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</si>
  <si>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</si>
  <si>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</si>
  <si>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</si>
  <si>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</si>
  <si>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</si>
  <si>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</si>
  <si>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</si>
  <si>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</si>
  <si>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</si>
  <si>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</si>
  <si>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</si>
  <si>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</si>
  <si>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</si>
  <si>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</si>
  <si>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</si>
  <si>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</si>
  <si>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</si>
  <si>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</si>
  <si>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</si>
  <si>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</si>
  <si>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</si>
  <si>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</si>
  <si>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</si>
  <si>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</si>
  <si>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</si>
  <si>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</si>
  <si>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</si>
  <si>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</si>
  <si>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</si>
  <si>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</si>
  <si>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</si>
  <si>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</si>
  <si>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</si>
  <si>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</si>
  <si>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</si>
  <si>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</si>
  <si>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</si>
  <si>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</si>
  <si>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</si>
  <si>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</si>
  <si>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</si>
  <si>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</si>
  <si>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</si>
  <si>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</si>
  <si>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</si>
  <si>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</si>
  <si>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</si>
  <si>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</si>
  <si>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</si>
  <si>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</si>
  <si>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</si>
  <si>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</si>
  <si>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</si>
  <si>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</si>
  <si>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</si>
  <si>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</si>
  <si>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</si>
  <si>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</si>
  <si>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</si>
  <si>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</si>
  <si>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</si>
  <si>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</si>
  <si>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</si>
  <si>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</si>
  <si>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</si>
  <si>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</si>
  <si>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</si>
  <si>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</si>
  <si>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</si>
  <si>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</si>
  <si>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</si>
  <si>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</si>
  <si>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</si>
  <si>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</si>
  <si>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</si>
  <si>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</si>
  <si>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</si>
  <si>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</si>
  <si>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</si>
  <si>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</si>
  <si>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</si>
  <si>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</si>
  <si>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</si>
  <si>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</si>
  <si>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</si>
  <si>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</si>
  <si>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</si>
  <si>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</si>
  <si>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</si>
  <si>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</si>
  <si>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</si>
  <si>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</si>
  <si>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</si>
  <si>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</si>
  <si>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</si>
  <si>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</si>
  <si>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</si>
  <si>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</si>
  <si>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</si>
  <si>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</si>
  <si>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</si>
  <si>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</si>
  <si>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</si>
  <si>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</si>
  <si>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</si>
  <si>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</si>
  <si>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</si>
  <si>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</si>
  <si>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</si>
  <si>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</si>
  <si>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</si>
  <si>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</si>
  <si>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</si>
  <si>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</si>
  <si>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</si>
  <si>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</si>
  <si>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</si>
  <si>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</si>
  <si>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</si>
  <si>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</si>
  <si>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</si>
  <si>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</si>
  <si>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</si>
  <si>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</si>
  <si>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</si>
  <si>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</si>
  <si>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</si>
  <si>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</si>
  <si>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</si>
  <si>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</si>
  <si>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</si>
  <si>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</si>
  <si>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</si>
  <si>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</si>
  <si>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</si>
  <si>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</si>
  <si>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</si>
  <si>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</si>
  <si>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</si>
  <si>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</si>
  <si>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</si>
  <si>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</si>
  <si>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</si>
  <si>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</si>
  <si>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</si>
  <si>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</si>
  <si>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</si>
  <si>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</si>
  <si>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</si>
  <si>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</si>
  <si>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</si>
  <si>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</si>
  <si>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</si>
  <si>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</si>
  <si>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</si>
  <si>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</si>
  <si>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</si>
  <si>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</si>
  <si>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</si>
  <si>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</si>
  <si>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</si>
  <si>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</si>
  <si>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</si>
  <si>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</si>
  <si>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</si>
  <si>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</si>
  <si>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</si>
  <si>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</si>
  <si>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</si>
  <si>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</si>
  <si>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</si>
  <si>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</si>
  <si>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</si>
  <si>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</si>
  <si>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</si>
  <si>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</si>
  <si>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</si>
  <si>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</si>
  <si>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</si>
  <si>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</si>
  <si>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</si>
  <si>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</si>
  <si>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</si>
  <si>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</si>
  <si>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</si>
  <si>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</si>
  <si>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</si>
  <si>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</si>
  <si>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</si>
  <si>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</si>
  <si>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</si>
  <si>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</si>
  <si>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</si>
  <si>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</si>
  <si>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</si>
  <si>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</si>
  <si>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</si>
  <si>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</si>
  <si>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</si>
  <si>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</si>
  <si>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</si>
  <si>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</si>
  <si>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</si>
  <si>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</si>
  <si>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</si>
  <si>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</si>
  <si>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</si>
  <si>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</si>
  <si>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</si>
  <si>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</si>
  <si>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</si>
  <si>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</si>
  <si>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</si>
  <si>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</si>
  <si>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</si>
  <si>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</si>
  <si>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</si>
  <si>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</si>
  <si>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</si>
  <si>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</si>
  <si>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</si>
  <si>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</si>
  <si>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</si>
  <si>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</si>
  <si>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</si>
  <si>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</si>
  <si>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</si>
  <si>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</si>
  <si>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</si>
  <si>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</si>
  <si>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</si>
  <si>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</si>
  <si>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</si>
  <si>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</si>
  <si>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</si>
  <si>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</si>
  <si>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</si>
  <si>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</si>
  <si>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</si>
  <si>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</si>
  <si>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</si>
  <si>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</si>
  <si>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</si>
  <si>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</si>
  <si>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</si>
  <si>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</si>
  <si>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</si>
  <si>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</si>
  <si>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</si>
  <si>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</si>
  <si>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</si>
  <si>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</si>
  <si>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</si>
  <si>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</si>
  <si>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</si>
  <si>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</si>
  <si>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</si>
  <si>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</si>
  <si>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</si>
  <si>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</si>
  <si>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</si>
  <si>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</si>
  <si>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</si>
  <si>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</si>
  <si>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</si>
  <si>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</si>
  <si>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</si>
  <si>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</si>
  <si>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</si>
  <si>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</si>
  <si>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</si>
  <si>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</si>
  <si>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</si>
  <si>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</si>
  <si>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</si>
  <si>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</si>
  <si>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</si>
  <si>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</si>
  <si>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</si>
  <si>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</si>
  <si>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</si>
  <si>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</si>
  <si>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</si>
  <si>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</si>
  <si>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</si>
  <si>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</si>
  <si>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</si>
  <si>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</si>
  <si>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</si>
  <si>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</si>
  <si>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</si>
  <si>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</si>
  <si>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</si>
  <si>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</si>
  <si>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</si>
  <si>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</si>
  <si>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</si>
  <si>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</si>
  <si>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</si>
  <si>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</si>
  <si>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</si>
  <si>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</si>
  <si>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</si>
  <si>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</si>
  <si>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</si>
  <si>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</si>
  <si>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</si>
  <si>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</si>
  <si>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</si>
  <si>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</si>
  <si>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</si>
  <si>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</si>
  <si>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</si>
  <si>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</si>
  <si>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</si>
  <si>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</si>
  <si>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</si>
  <si>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</si>
  <si>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</si>
  <si>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</si>
  <si>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</si>
  <si>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</si>
  <si>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</si>
  <si>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</si>
  <si>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</si>
  <si>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</si>
  <si>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</si>
  <si>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</si>
  <si>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</si>
  <si>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</si>
  <si>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</si>
  <si>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</si>
  <si>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</si>
  <si>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</si>
  <si>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</si>
  <si>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</si>
  <si>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</si>
  <si>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</si>
  <si>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</si>
  <si>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</si>
  <si>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</si>
  <si>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</si>
  <si>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</si>
  <si>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</si>
  <si>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</si>
  <si>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</si>
  <si>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</si>
  <si>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</si>
  <si>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</si>
  <si>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</si>
  <si>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</si>
  <si>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</si>
  <si>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</si>
  <si>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</si>
  <si>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</si>
  <si>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</si>
  <si>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</si>
  <si>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</si>
  <si>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</si>
  <si>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</si>
  <si>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</si>
  <si>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</si>
  <si>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</si>
  <si>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</si>
  <si>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</si>
  <si>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</si>
  <si>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</si>
  <si>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</si>
  <si>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</si>
  <si>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</si>
  <si>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</si>
  <si>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</si>
  <si>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</si>
  <si>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</si>
  <si>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</si>
  <si>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</si>
  <si>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</si>
  <si>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</si>
  <si>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</si>
  <si>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</si>
  <si>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</si>
  <si>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</si>
  <si>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</si>
  <si>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</si>
  <si>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</si>
  <si>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</si>
  <si>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</si>
  <si>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</si>
  <si>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</si>
  <si>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</si>
  <si>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</si>
  <si>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</si>
  <si>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</si>
  <si>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</si>
  <si>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</si>
  <si>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</si>
  <si>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</si>
  <si>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</si>
  <si>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</si>
  <si>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</si>
  <si>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</si>
  <si>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</si>
  <si>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</si>
  <si>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</si>
  <si>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</si>
  <si>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</si>
  <si>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</si>
  <si>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</si>
  <si>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</si>
  <si>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</si>
  <si>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</si>
  <si>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</si>
  <si>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</si>
  <si>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</si>
  <si>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</si>
  <si>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</si>
  <si>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</si>
  <si>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</si>
  <si>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</si>
  <si>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</si>
  <si>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</si>
  <si>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</si>
  <si>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</si>
  <si>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</si>
  <si>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</si>
  <si>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</si>
  <si>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</si>
  <si>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</si>
  <si>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</si>
  <si>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</si>
  <si>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</si>
  <si>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</si>
  <si>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</si>
  <si>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</si>
  <si>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</si>
  <si>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</si>
  <si>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</si>
  <si>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</si>
  <si>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</si>
  <si>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</si>
  <si>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</si>
  <si>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</si>
  <si>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</si>
  <si>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</si>
  <si>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</si>
  <si>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</si>
  <si>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</si>
  <si>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</si>
  <si>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</si>
  <si>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</si>
  <si>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</si>
  <si>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</si>
  <si>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</si>
  <si>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</si>
  <si>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</si>
  <si>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</si>
  <si>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</si>
  <si>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</si>
  <si>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</si>
  <si>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</si>
  <si>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</si>
  <si>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</si>
  <si>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</si>
  <si>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</si>
  <si>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</si>
  <si>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</si>
  <si>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</si>
  <si>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</si>
  <si>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</si>
  <si>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</si>
  <si>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</si>
  <si>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</si>
  <si>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</si>
  <si>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</si>
  <si>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</si>
  <si>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</si>
  <si>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</si>
  <si>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</si>
  <si>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</si>
  <si>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</si>
  <si>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</si>
  <si>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</si>
  <si>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</si>
  <si>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</si>
  <si>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</si>
  <si>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</si>
  <si>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</si>
  <si>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</si>
  <si>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</si>
  <si>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</si>
  <si>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</si>
  <si>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</si>
  <si>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</si>
  <si>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</si>
  <si>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</si>
  <si>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</si>
  <si>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</si>
  <si>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</si>
  <si>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</si>
  <si>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</si>
  <si>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</si>
  <si>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</si>
  <si>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</si>
  <si>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</si>
  <si>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</si>
  <si>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</si>
  <si>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</si>
  <si>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</si>
  <si>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</si>
  <si>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</si>
  <si>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</si>
  <si>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</si>
  <si>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</si>
  <si>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</si>
  <si>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</si>
  <si>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</si>
  <si>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</si>
  <si>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</si>
  <si>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</si>
  <si>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</si>
  <si>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</si>
  <si>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</si>
  <si>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</si>
  <si>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</si>
  <si>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</si>
  <si>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</si>
  <si>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</si>
  <si>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</si>
  <si>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</si>
  <si>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</si>
  <si>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</si>
  <si>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</si>
  <si>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</si>
  <si>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</si>
  <si>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</si>
  <si>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</si>
  <si>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</si>
  <si>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</si>
  <si>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</si>
  <si>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</si>
  <si>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</si>
  <si>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</si>
  <si>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</si>
  <si>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</si>
  <si>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</si>
  <si>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</si>
  <si>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</si>
  <si>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</si>
  <si>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</si>
  <si>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</si>
  <si>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</si>
  <si>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</si>
  <si>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</si>
  <si>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</si>
  <si>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</si>
  <si>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</si>
  <si>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</si>
  <si>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</si>
  <si>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</si>
  <si>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</si>
  <si>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</si>
  <si>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</si>
  <si>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</si>
  <si>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</si>
  <si>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</si>
  <si>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</si>
  <si>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</si>
  <si>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</si>
  <si>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</si>
  <si>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</si>
  <si>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</si>
  <si>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</si>
  <si>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</si>
  <si>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</si>
  <si>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</si>
  <si>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</si>
  <si>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</si>
  <si>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</si>
  <si>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</si>
  <si>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</si>
  <si>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</si>
  <si>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</si>
  <si>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</si>
  <si>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</si>
  <si>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</si>
  <si>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</si>
  <si>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</si>
  <si>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</si>
  <si>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</si>
  <si>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</si>
  <si>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</si>
  <si>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</si>
  <si>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</si>
  <si>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</si>
  <si>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</si>
  <si>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</si>
  <si>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</si>
  <si>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</si>
  <si>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</si>
  <si>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</si>
  <si>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</si>
  <si>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</si>
  <si>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</si>
  <si>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</si>
  <si>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</si>
  <si>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</si>
  <si>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</si>
  <si>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</si>
  <si>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</si>
  <si>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</si>
  <si>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</si>
  <si>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</si>
  <si>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</si>
  <si>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</si>
  <si>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</si>
  <si>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</si>
  <si>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</si>
  <si>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</si>
  <si>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</si>
  <si>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</si>
  <si>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</si>
  <si>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</si>
  <si>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</si>
  <si>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</si>
  <si>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</si>
  <si>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</si>
  <si>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</si>
  <si>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</si>
  <si>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</si>
  <si>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</si>
  <si>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</si>
  <si>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</si>
  <si>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</si>
  <si>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</si>
  <si>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</si>
  <si>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</si>
  <si>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</si>
  <si>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</si>
  <si>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</si>
  <si>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</si>
  <si>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</si>
  <si>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</si>
  <si>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</si>
  <si>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</si>
  <si>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</si>
  <si>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</si>
  <si>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</si>
  <si>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</si>
  <si>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</si>
  <si>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</si>
  <si>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</si>
  <si>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</si>
  <si>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</si>
  <si>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</si>
  <si>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</si>
  <si>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</si>
  <si>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</si>
  <si>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</si>
  <si>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</si>
  <si>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</si>
  <si>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</si>
  <si>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</si>
  <si>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</si>
  <si>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</si>
  <si>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</si>
  <si>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</si>
  <si>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</si>
  <si>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</si>
  <si>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</si>
  <si>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</si>
  <si>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</si>
  <si>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</si>
  <si>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</si>
  <si>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</si>
  <si>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</si>
  <si>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</si>
  <si>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</si>
  <si>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</si>
  <si>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</si>
  <si>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</si>
  <si>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</si>
  <si>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</si>
  <si>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</si>
  <si>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</si>
  <si>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</si>
  <si>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</si>
  <si>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</si>
  <si>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</si>
  <si>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</si>
  <si>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</si>
  <si>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</si>
  <si>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</si>
  <si>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</si>
  <si>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</si>
  <si>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</si>
  <si>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</si>
  <si>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</si>
  <si>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</si>
  <si>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</si>
  <si>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</si>
  <si>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</si>
  <si>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</si>
  <si>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</si>
  <si>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</si>
  <si>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</si>
  <si>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</si>
  <si>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</si>
  <si>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</si>
  <si>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</si>
  <si>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</si>
  <si>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</si>
  <si>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</si>
  <si>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</si>
  <si>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</si>
  <si>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</si>
  <si>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</si>
  <si>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</si>
  <si>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</si>
  <si>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</si>
  <si>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</si>
  <si>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</si>
  <si>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</si>
  <si>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</si>
  <si>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</si>
  <si>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</si>
  <si>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</si>
  <si>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</si>
  <si>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</si>
  <si>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</si>
  <si>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</si>
  <si>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</si>
  <si>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</si>
  <si>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</si>
  <si>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</si>
  <si>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</si>
  <si>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</si>
  <si>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</si>
  <si>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</si>
  <si>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</si>
  <si>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</si>
  <si>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</si>
  <si>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</si>
  <si>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</si>
  <si>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</si>
  <si>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</si>
  <si>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</si>
  <si>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</si>
  <si>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</si>
  <si>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</si>
  <si>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</si>
  <si>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</si>
  <si>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</si>
  <si>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</si>
  <si>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</si>
  <si>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</si>
  <si>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</si>
  <si>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</si>
  <si>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</si>
  <si>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</si>
  <si>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</si>
  <si>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</si>
  <si>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</si>
  <si>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</si>
  <si>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</si>
  <si>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</si>
  <si>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</si>
  <si>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</si>
  <si>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</si>
  <si>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</si>
  <si>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</si>
  <si>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</si>
  <si>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</si>
  <si>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</si>
  <si>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</si>
  <si>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</si>
  <si>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</si>
  <si>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</si>
  <si>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</si>
  <si>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</si>
  <si>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</si>
  <si>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</si>
  <si>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</si>
  <si>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</si>
  <si>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</si>
  <si>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</si>
  <si>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</si>
  <si>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</si>
  <si>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</si>
  <si>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</si>
  <si>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</si>
  <si>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</si>
  <si>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</si>
  <si>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</si>
  <si>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</si>
  <si>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</si>
  <si>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</si>
  <si>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</si>
  <si>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</si>
  <si>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</si>
  <si>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</si>
  <si>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</si>
  <si>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</si>
  <si>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</si>
  <si>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</si>
  <si>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</si>
  <si>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</si>
  <si>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</si>
  <si>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</si>
  <si>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</si>
  <si>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</si>
  <si>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</si>
  <si>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</si>
  <si>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</si>
  <si>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</si>
  <si>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</si>
  <si>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</si>
  <si>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</si>
  <si>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</si>
  <si>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</si>
  <si>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</si>
  <si>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</si>
  <si>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</si>
  <si>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</si>
  <si>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</si>
  <si>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</si>
  <si>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</si>
  <si>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</si>
  <si>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</si>
  <si>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</si>
  <si>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</si>
  <si>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</si>
  <si>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</si>
  <si>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</si>
  <si>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</si>
  <si>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</si>
  <si>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</si>
  <si>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</si>
  <si>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</si>
  <si>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</si>
  <si>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</si>
  <si>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</si>
  <si>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</si>
  <si>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</si>
  <si>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</si>
  <si>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</si>
  <si>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</si>
  <si>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</si>
  <si>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</si>
  <si>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</si>
  <si>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</si>
  <si>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</si>
  <si>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</si>
  <si>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</si>
  <si>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</si>
  <si>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</si>
  <si>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</si>
  <si>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</si>
  <si>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</si>
  <si>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</si>
  <si>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</si>
  <si>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</si>
  <si>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</si>
  <si>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</si>
  <si>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</si>
  <si>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</si>
  <si>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</si>
  <si>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</si>
  <si>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</si>
  <si>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</si>
  <si>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</si>
  <si>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</si>
  <si>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</si>
  <si>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</si>
  <si>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</si>
  <si>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</si>
  <si>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</si>
  <si>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</si>
  <si>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</si>
  <si>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</si>
  <si>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</si>
  <si>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</si>
  <si>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</si>
  <si>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</si>
  <si>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</si>
  <si>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</si>
  <si>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</si>
  <si>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</si>
  <si>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</si>
  <si>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</si>
  <si>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</si>
  <si>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</si>
  <si>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</si>
  <si>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</si>
  <si>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</si>
  <si>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</si>
  <si>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</si>
  <si>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</si>
  <si>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</si>
  <si>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</si>
  <si>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</si>
  <si>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</si>
  <si>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</si>
  <si>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</si>
  <si>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</si>
  <si>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</si>
  <si>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</si>
  <si>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</si>
  <si>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</si>
  <si>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</si>
  <si>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</si>
  <si>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</si>
  <si>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</si>
  <si>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</si>
  <si>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</si>
  <si>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</si>
  <si>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</si>
  <si>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</si>
  <si>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</si>
  <si>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</si>
  <si>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</si>
  <si>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</si>
  <si>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</si>
  <si>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</si>
  <si>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</si>
  <si>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</si>
  <si>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</si>
  <si>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</si>
  <si>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</si>
  <si>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</si>
  <si>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</si>
  <si>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</si>
  <si>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</si>
  <si>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</si>
  <si>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</si>
  <si>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</si>
  <si>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</si>
  <si>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</si>
  <si>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</si>
  <si>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</si>
  <si>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</si>
  <si>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</si>
  <si>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</si>
  <si>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</si>
  <si>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</si>
  <si>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</si>
  <si>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</si>
  <si>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</si>
  <si>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</si>
  <si>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</si>
  <si>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</si>
  <si>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</si>
  <si>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</si>
  <si>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</si>
  <si>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</si>
  <si>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</si>
  <si>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</si>
  <si>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</si>
  <si>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</si>
  <si>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</si>
  <si>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</si>
  <si>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</si>
  <si>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</si>
  <si>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</si>
  <si>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</si>
  <si>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</si>
  <si>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</si>
  <si>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</si>
  <si>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</si>
  <si>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</si>
  <si>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</si>
  <si>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</si>
  <si>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</si>
  <si>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</si>
  <si>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</si>
  <si>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</si>
  <si>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</si>
  <si>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</si>
  <si>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</si>
  <si>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</si>
  <si>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</si>
  <si>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</si>
  <si>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</si>
  <si>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</si>
  <si>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</si>
  <si>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</si>
  <si>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</si>
  <si>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</si>
  <si>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</si>
  <si>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</si>
  <si>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</si>
  <si>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</si>
  <si>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</si>
  <si>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</si>
  <si>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</si>
  <si>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</si>
  <si>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</si>
  <si>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</si>
  <si>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</si>
  <si>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</si>
  <si>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</si>
  <si>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</si>
  <si>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</si>
  <si>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</si>
  <si>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</si>
  <si>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</si>
  <si>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</si>
  <si>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</si>
  <si>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</si>
  <si>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</si>
  <si>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</si>
  <si>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</si>
  <si>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</si>
  <si>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</si>
  <si>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</si>
  <si>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</si>
  <si>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</si>
  <si>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</si>
  <si>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</si>
  <si>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</si>
  <si>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</si>
  <si>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</si>
  <si>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</si>
  <si>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</si>
  <si>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</si>
  <si>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</si>
  <si>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</si>
  <si>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</si>
  <si>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</si>
  <si>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</si>
  <si>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</si>
  <si>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</si>
  <si>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</si>
  <si>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</si>
  <si>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</si>
  <si>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</si>
  <si>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</si>
  <si>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</si>
  <si>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</si>
  <si>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</si>
  <si>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</si>
  <si>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</si>
  <si>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</si>
  <si>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</si>
  <si>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</si>
  <si>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</si>
  <si>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</si>
  <si>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</si>
  <si>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</si>
  <si>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</si>
  <si>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</si>
  <si>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</si>
  <si>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</si>
  <si>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</si>
  <si>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</si>
  <si>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</si>
  <si>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</si>
  <si>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</si>
  <si>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</si>
  <si>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</si>
  <si>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</si>
  <si>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</si>
  <si>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</si>
  <si>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</si>
  <si>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</si>
  <si>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</si>
  <si>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</si>
  <si>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</si>
  <si>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</si>
  <si>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</si>
  <si>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</si>
  <si>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</si>
  <si>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</si>
  <si>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</si>
  <si>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</si>
  <si>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</si>
  <si>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</si>
  <si>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</si>
  <si>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</si>
  <si>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</si>
  <si>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</si>
  <si>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</si>
  <si>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</si>
  <si>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</si>
  <si>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</si>
  <si>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</si>
  <si>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</si>
  <si>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</si>
  <si>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</si>
  <si>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</si>
  <si>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</si>
  <si>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</si>
  <si>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</si>
  <si>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</si>
  <si>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</si>
  <si>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</si>
  <si>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</si>
  <si>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</si>
  <si>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</si>
  <si>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</si>
  <si>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</si>
  <si>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</si>
  <si>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</si>
  <si>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</si>
  <si>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</si>
  <si>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</si>
  <si>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</si>
  <si>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</si>
  <si>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</si>
  <si>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</si>
  <si>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</si>
  <si>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</si>
  <si>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</si>
  <si>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</si>
  <si>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</si>
  <si>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</si>
  <si>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</si>
  <si>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</si>
  <si>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</si>
  <si>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</si>
  <si>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</si>
  <si>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</si>
  <si>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</si>
  <si>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</si>
  <si>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</si>
  <si>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</si>
  <si>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</si>
  <si>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</si>
  <si>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</si>
  <si>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</si>
  <si>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</si>
  <si>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</si>
  <si>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</si>
  <si>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</si>
  <si>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</si>
  <si>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</si>
  <si>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</si>
  <si>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</si>
  <si>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</si>
  <si>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</si>
  <si>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</si>
  <si>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</si>
  <si>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</si>
  <si>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</si>
  <si>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</si>
  <si>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</si>
  <si>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</si>
  <si>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</si>
  <si>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</si>
  <si>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</si>
  <si>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</si>
  <si>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</si>
  <si>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</si>
  <si>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</si>
  <si>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</si>
  <si>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</si>
  <si>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</si>
  <si>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</si>
  <si>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</si>
  <si>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</si>
  <si>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</si>
  <si>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</si>
  <si>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</si>
  <si>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</si>
  <si>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</si>
  <si>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</si>
  <si>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</si>
  <si>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</si>
  <si>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</si>
  <si>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</si>
  <si>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</si>
  <si>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</si>
  <si>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</si>
  <si>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</si>
  <si>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</si>
  <si>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</si>
  <si>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</si>
  <si>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</si>
  <si>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</si>
  <si>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</si>
  <si>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</si>
  <si>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</si>
  <si>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</si>
  <si>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</si>
  <si>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</si>
  <si>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</si>
  <si>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</si>
  <si>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</si>
  <si>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</si>
  <si>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</si>
  <si>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</si>
  <si>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</si>
  <si>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</si>
  <si>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</si>
  <si>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</si>
  <si>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</si>
  <si>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</si>
  <si>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</si>
  <si>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</si>
  <si>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</si>
  <si>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</si>
  <si>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</si>
  <si>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</si>
  <si>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</si>
  <si>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</si>
  <si>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</si>
  <si>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</si>
  <si>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</si>
  <si>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</si>
  <si>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</si>
  <si>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</si>
  <si>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</si>
  <si>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</si>
  <si>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</si>
  <si>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</si>
  <si>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</si>
  <si>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</si>
  <si>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</si>
  <si>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</si>
  <si>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</si>
  <si>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</si>
  <si>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</si>
  <si>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</si>
  <si>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</si>
  <si>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</si>
  <si>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</si>
  <si>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</si>
  <si>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</si>
  <si>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</si>
  <si>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</si>
  <si>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</si>
  <si>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</si>
  <si>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</si>
  <si>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</si>
  <si>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</si>
  <si>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</si>
  <si>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</si>
  <si>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</si>
  <si>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</si>
  <si>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</si>
  <si>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</si>
  <si>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</si>
  <si>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</si>
  <si>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</si>
  <si>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</si>
  <si>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</si>
  <si>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</si>
  <si>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</si>
  <si>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</si>
  <si>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</si>
  <si>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</si>
  <si>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</si>
  <si>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</si>
  <si>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</si>
  <si>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</si>
  <si>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</si>
  <si>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</si>
  <si>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</si>
  <si>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</si>
  <si>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</si>
  <si>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</si>
  <si>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</si>
  <si>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</si>
  <si>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</si>
  <si>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</si>
  <si>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</si>
  <si>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</si>
  <si>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</si>
  <si>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</si>
  <si>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</si>
  <si>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</si>
  <si>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</si>
  <si>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</si>
  <si>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</si>
  <si>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</si>
  <si>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</si>
  <si>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</si>
  <si>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</si>
  <si>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</si>
  <si>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</si>
  <si>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</si>
  <si>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</si>
  <si>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</si>
  <si>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</si>
  <si>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</si>
  <si>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</si>
  <si>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</si>
  <si>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</si>
  <si>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</si>
  <si>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</si>
  <si>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</si>
  <si>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</si>
  <si>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</si>
  <si>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</si>
  <si>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</si>
  <si>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</si>
  <si>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</si>
  <si>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</si>
  <si>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</si>
  <si>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</si>
  <si>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</si>
  <si>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</si>
  <si>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</si>
  <si>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</si>
  <si>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</si>
  <si>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</si>
  <si>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</si>
  <si>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</si>
  <si>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</si>
  <si>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</si>
  <si>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</si>
  <si>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</si>
  <si>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</si>
  <si>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</si>
  <si>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</si>
  <si>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</si>
  <si>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</si>
  <si>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</si>
  <si>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</si>
  <si>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</si>
  <si>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</si>
  <si>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</si>
  <si>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</si>
  <si>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</si>
  <si>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</si>
  <si>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</si>
  <si>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</si>
  <si>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</si>
  <si>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</si>
  <si>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</si>
  <si>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</si>
  <si>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</si>
  <si>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</si>
  <si>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</si>
  <si>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</si>
  <si>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</si>
  <si>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</si>
  <si>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</si>
  <si>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</si>
  <si>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</si>
  <si>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</si>
  <si>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</si>
  <si>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</si>
  <si>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</si>
  <si>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</si>
  <si>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</si>
  <si>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</si>
  <si>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</si>
  <si>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</si>
  <si>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</si>
  <si>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</si>
  <si>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</si>
  <si>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</si>
  <si>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</si>
  <si>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</si>
  <si>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</si>
  <si>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</si>
  <si>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</si>
  <si>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</si>
  <si>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</si>
  <si>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</si>
  <si>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</si>
  <si>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</si>
  <si>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</si>
  <si>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</si>
  <si>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</si>
  <si>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</si>
  <si>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</si>
  <si>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</si>
  <si>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</si>
  <si>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</si>
  <si>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</si>
  <si>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</si>
  <si>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</si>
  <si>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</si>
  <si>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</si>
  <si>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</si>
  <si>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</si>
  <si>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</si>
  <si>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</si>
  <si>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</si>
  <si>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</si>
  <si>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</si>
  <si>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</si>
  <si>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</si>
  <si>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</si>
  <si>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</si>
  <si>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</si>
  <si>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</si>
  <si>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</si>
  <si>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</si>
  <si>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</si>
  <si>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</si>
  <si>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</si>
  <si>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</si>
  <si>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</si>
  <si>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</si>
  <si>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</si>
  <si>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</si>
  <si>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</si>
  <si>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</si>
  <si>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</si>
  <si>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</si>
  <si>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</si>
  <si>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</si>
  <si>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</si>
  <si>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</si>
  <si>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</si>
  <si>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</si>
  <si>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</si>
  <si>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</si>
  <si>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</si>
  <si>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</si>
  <si>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</si>
  <si>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</si>
  <si>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</si>
  <si>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</si>
  <si>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</si>
  <si>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</si>
  <si>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</si>
  <si>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</si>
  <si>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</si>
  <si>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</si>
  <si>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</si>
  <si>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</si>
  <si>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</si>
  <si>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</si>
  <si>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</si>
  <si>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</si>
  <si>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</si>
  <si>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</si>
  <si>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</si>
  <si>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</si>
  <si>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</si>
  <si>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</si>
  <si>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</si>
  <si>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</si>
  <si>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</si>
  <si>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</si>
  <si>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</si>
  <si>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</si>
  <si>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</si>
  <si>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</si>
  <si>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</si>
  <si>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</si>
  <si>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</si>
  <si>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</si>
  <si>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</si>
  <si>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</si>
  <si>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</si>
  <si>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</si>
  <si>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</si>
  <si>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</si>
  <si>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</si>
  <si>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</si>
  <si>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</si>
  <si>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</si>
  <si>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</si>
  <si>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</si>
  <si>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</si>
  <si>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</si>
  <si>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</si>
  <si>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</si>
  <si>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</si>
  <si>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</si>
  <si>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</si>
  <si>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</si>
  <si>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</si>
  <si>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</si>
  <si>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</si>
  <si>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</si>
  <si>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</si>
  <si>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</si>
  <si>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</si>
  <si>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</si>
  <si>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</si>
  <si>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</si>
  <si>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</si>
  <si>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</si>
  <si>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</si>
  <si>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</si>
  <si>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</si>
  <si>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</si>
  <si>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</si>
  <si>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</si>
  <si>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</si>
  <si>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</si>
  <si>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</si>
  <si>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</si>
  <si>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</si>
  <si>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</si>
  <si>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</si>
  <si>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</si>
  <si>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</si>
  <si>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</si>
  <si>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</si>
  <si>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</si>
  <si>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</si>
  <si>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</si>
  <si>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</si>
  <si>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</si>
  <si>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</si>
  <si>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</si>
  <si>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</si>
  <si>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</si>
  <si>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</si>
  <si>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</si>
  <si>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</si>
  <si>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</si>
  <si>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</si>
  <si>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</si>
  <si>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</si>
  <si>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</si>
  <si>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</si>
  <si>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</si>
  <si>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</si>
  <si>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</si>
  <si>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</si>
  <si>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</si>
  <si>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</si>
  <si>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</si>
  <si>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</si>
  <si>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</si>
  <si>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</si>
  <si>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</si>
  <si>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</si>
  <si>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</si>
  <si>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</si>
  <si>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</si>
  <si>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</si>
  <si>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</si>
  <si>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</si>
  <si>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</si>
  <si>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</si>
  <si>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</si>
  <si>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</si>
  <si>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</si>
  <si>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</si>
  <si>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</si>
  <si>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</si>
  <si>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</si>
  <si>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</si>
  <si>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</si>
  <si>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</si>
  <si>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</si>
  <si>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</si>
  <si>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</si>
  <si>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</si>
  <si>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</si>
  <si>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</si>
  <si>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</si>
  <si>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</si>
  <si>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</si>
  <si>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</si>
  <si>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</si>
  <si>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</si>
  <si>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</si>
  <si>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</si>
  <si>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</si>
  <si>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</si>
  <si>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</si>
  <si>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</si>
  <si>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</si>
  <si>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</si>
  <si>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</si>
  <si>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</si>
  <si>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</si>
  <si>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</si>
  <si>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</si>
  <si>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</si>
  <si>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</si>
  <si>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</si>
  <si>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</si>
  <si>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</si>
  <si>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</si>
  <si>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</si>
  <si>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</si>
  <si>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</si>
  <si>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</si>
  <si>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</si>
  <si>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</si>
  <si>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</si>
  <si>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</si>
  <si>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</si>
  <si>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</si>
  <si>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</si>
  <si>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</si>
  <si>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</si>
  <si>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</si>
  <si>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</si>
  <si>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</si>
  <si>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</si>
  <si>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</si>
  <si>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</si>
  <si>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</si>
  <si>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</si>
  <si>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</si>
  <si>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</si>
  <si>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</si>
  <si>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</si>
  <si>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</si>
  <si>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</si>
  <si>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</si>
  <si>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</si>
  <si>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</si>
  <si>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</si>
  <si>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</si>
  <si>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</si>
  <si>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</si>
  <si>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</si>
  <si>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</si>
  <si>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</si>
  <si>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</si>
  <si>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</si>
  <si>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</si>
  <si>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</si>
  <si>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</si>
  <si>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</si>
  <si>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</si>
  <si>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</si>
  <si>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</si>
  <si>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</si>
  <si>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</si>
  <si>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</si>
  <si>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</si>
  <si>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</si>
  <si>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</si>
  <si>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</si>
  <si>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</si>
  <si>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</si>
  <si>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</si>
  <si>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</si>
  <si>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</si>
  <si>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</si>
  <si>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</si>
  <si>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</si>
  <si>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</si>
  <si>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</si>
  <si>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</si>
  <si>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</si>
  <si>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</si>
  <si>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</si>
  <si>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</si>
  <si>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</si>
  <si>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</si>
  <si>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</si>
  <si>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</si>
  <si>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</si>
  <si>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</si>
  <si>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</si>
  <si>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</si>
  <si>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</si>
  <si>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</si>
  <si>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</si>
  <si>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</si>
  <si>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</si>
  <si>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</si>
  <si>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</si>
  <si>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</si>
  <si>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</si>
  <si>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</si>
  <si>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</si>
  <si>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</si>
  <si>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</si>
  <si>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</si>
  <si>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</si>
  <si>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</si>
  <si>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</si>
  <si>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</si>
  <si>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</si>
  <si>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</si>
  <si>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</si>
  <si>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</si>
  <si>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</si>
  <si>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</si>
  <si>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</si>
  <si>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</si>
  <si>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</si>
  <si>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</si>
  <si>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</si>
  <si>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</si>
  <si>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</si>
  <si>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</si>
  <si>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</si>
  <si>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</si>
  <si>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</si>
  <si>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</si>
  <si>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</si>
  <si>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</si>
  <si>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</si>
  <si>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</si>
  <si>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</si>
  <si>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</si>
  <si>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</si>
  <si>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</si>
  <si>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</si>
  <si>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</si>
  <si>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</si>
  <si>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</si>
  <si>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</si>
  <si>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</si>
  <si>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</si>
  <si>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</si>
  <si>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</si>
  <si>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</si>
  <si>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</si>
  <si>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</si>
  <si>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</si>
  <si>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</si>
  <si>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</si>
  <si>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</si>
  <si>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</si>
  <si>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</si>
  <si>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</si>
  <si>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</si>
  <si>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</si>
  <si>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</si>
  <si>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</si>
  <si>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</si>
  <si>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</si>
  <si>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</si>
  <si>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</si>
  <si>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</si>
  <si>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</si>
  <si>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</si>
  <si>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</si>
  <si>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</si>
  <si>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</si>
  <si>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</si>
  <si>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</si>
  <si>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</si>
  <si>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</si>
  <si>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</si>
  <si>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</si>
  <si>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</si>
  <si>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</si>
  <si>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</si>
  <si>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</si>
  <si>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</si>
  <si>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</si>
  <si>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</si>
  <si>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</si>
  <si>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</si>
  <si>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</si>
  <si>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</si>
  <si>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</si>
  <si>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</si>
  <si>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</si>
  <si>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</si>
  <si>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</si>
  <si>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</si>
  <si>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</si>
  <si>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</si>
  <si>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</si>
  <si>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</si>
  <si>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</si>
  <si>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</si>
  <si>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</si>
  <si>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</si>
  <si>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</si>
  <si>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</si>
  <si>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</si>
  <si>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</si>
  <si>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</si>
  <si>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</si>
  <si>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</si>
  <si>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</si>
  <si>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</si>
  <si>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</si>
  <si>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</si>
  <si>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</si>
  <si>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</si>
  <si>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</si>
  <si>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</si>
  <si>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</si>
  <si>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</si>
  <si>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</si>
  <si>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</si>
  <si>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</si>
  <si>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</si>
  <si>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</si>
  <si>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</si>
  <si>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</si>
  <si>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</si>
  <si>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</si>
  <si>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</si>
  <si>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</si>
  <si>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</si>
  <si>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</si>
  <si>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</si>
  <si>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</si>
  <si>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</si>
  <si>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</si>
  <si>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</si>
  <si>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</si>
  <si>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</si>
  <si>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</si>
  <si>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</si>
  <si>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</si>
  <si>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</si>
  <si>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</si>
  <si>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</si>
  <si>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</si>
  <si>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</si>
  <si>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</si>
  <si>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</si>
  <si>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</si>
  <si>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</si>
  <si>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</si>
  <si>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</si>
  <si>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</si>
  <si>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</si>
  <si>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</si>
  <si>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</si>
  <si>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</si>
  <si>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</si>
  <si>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</si>
  <si>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</si>
  <si>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</si>
  <si>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</si>
  <si>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</si>
  <si>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</si>
  <si>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</si>
  <si>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</si>
  <si>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</si>
  <si>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</si>
  <si>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</si>
  <si>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</si>
  <si>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</si>
  <si>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</si>
  <si>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</si>
  <si>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</si>
  <si>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</si>
  <si>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</si>
  <si>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</si>
  <si>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</si>
  <si>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</si>
  <si>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</si>
  <si>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</si>
  <si>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</si>
  <si>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</si>
  <si>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</si>
  <si>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</si>
  <si>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</si>
  <si>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</si>
  <si>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</si>
  <si>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</si>
  <si>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</si>
  <si>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</si>
  <si>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</si>
  <si>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</si>
  <si>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</si>
  <si>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</si>
  <si>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</si>
  <si>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</si>
  <si>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</si>
  <si>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</si>
  <si>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</si>
  <si>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</si>
  <si>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</si>
  <si>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</si>
  <si>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</si>
  <si>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</si>
  <si>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</si>
  <si>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</si>
  <si>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</si>
  <si>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</si>
  <si>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</si>
  <si>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</si>
  <si>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</si>
  <si>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</si>
  <si>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</si>
  <si>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</si>
  <si>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</si>
  <si>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</si>
  <si>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</si>
  <si>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</si>
  <si>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</si>
  <si>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</si>
  <si>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</si>
  <si>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</si>
  <si>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</si>
  <si>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</si>
  <si>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</si>
  <si>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</si>
  <si>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</si>
  <si>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</si>
  <si>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</si>
  <si>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</si>
  <si>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</si>
  <si>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</si>
  <si>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</si>
  <si>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</si>
  <si>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</si>
  <si>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</si>
  <si>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</si>
  <si>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</si>
  <si>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</si>
  <si>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</si>
  <si>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</si>
  <si>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</si>
  <si>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</si>
  <si>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</si>
  <si>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</si>
  <si>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</si>
  <si>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</si>
  <si>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</si>
  <si>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</si>
  <si>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</si>
  <si>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</si>
  <si>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</si>
  <si>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</si>
  <si>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</si>
  <si>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</si>
  <si>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</si>
  <si>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</si>
  <si>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</si>
  <si>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</si>
  <si>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</si>
  <si>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</si>
  <si>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</si>
  <si>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</si>
  <si>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</si>
  <si>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</si>
  <si>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</si>
  <si>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</si>
  <si>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</si>
  <si>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</si>
  <si>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</si>
  <si>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</si>
  <si>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</si>
  <si>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</si>
  <si>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</si>
  <si>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</si>
  <si>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</si>
  <si>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</si>
  <si>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</si>
  <si>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</si>
  <si>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</si>
  <si>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</si>
  <si>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</si>
  <si>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</si>
  <si>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</si>
  <si>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</si>
  <si>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</si>
  <si>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</si>
  <si>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</si>
  <si>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</si>
  <si>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</si>
  <si>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</si>
  <si>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</si>
  <si>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</si>
  <si>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</si>
  <si>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</si>
  <si>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</si>
  <si>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</si>
  <si>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</si>
  <si>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</si>
  <si>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</si>
  <si>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</si>
  <si>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</si>
  <si>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</si>
  <si>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</si>
  <si>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</si>
  <si>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</si>
  <si>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</si>
  <si>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</si>
  <si>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</si>
  <si>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</si>
  <si>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</si>
  <si>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</si>
  <si>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</si>
  <si>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</si>
  <si>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</si>
  <si>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</si>
  <si>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</si>
  <si>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</si>
  <si>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</si>
  <si>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</si>
  <si>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</si>
  <si>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</si>
  <si>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</si>
  <si>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</si>
  <si>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</si>
  <si>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</si>
  <si>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</si>
  <si>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</si>
  <si>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</si>
  <si>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</si>
  <si>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</si>
  <si>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</si>
  <si>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</si>
  <si>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</si>
  <si>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</si>
  <si>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</si>
  <si>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</si>
  <si>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</si>
  <si>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</si>
  <si>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</si>
  <si>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</si>
  <si>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</si>
  <si>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</si>
  <si>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</si>
  <si>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</si>
  <si>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</si>
  <si>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</si>
  <si>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</si>
  <si>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</si>
  <si>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</si>
  <si>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</si>
  <si>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</si>
  <si>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</si>
  <si>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</si>
  <si>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</si>
  <si>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</si>
  <si>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</si>
  <si>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</si>
  <si>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</si>
  <si>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</si>
  <si>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</si>
  <si>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</si>
  <si>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</si>
  <si>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</si>
  <si>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</si>
  <si>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</si>
  <si>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</si>
  <si>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</si>
  <si>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</si>
  <si>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</si>
  <si>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</si>
  <si>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</si>
  <si>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</si>
  <si>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</si>
  <si>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</si>
  <si>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</si>
  <si>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</si>
  <si>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</si>
  <si>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</si>
  <si>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</si>
  <si>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</si>
  <si>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</si>
  <si>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</si>
  <si>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</si>
  <si>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</si>
  <si>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</si>
  <si>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</si>
  <si>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</si>
  <si>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</si>
  <si>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</si>
  <si>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</si>
  <si>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</si>
  <si>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</si>
  <si>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</si>
  <si>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</si>
  <si>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</si>
  <si>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</si>
  <si>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</si>
  <si>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</si>
  <si>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</si>
  <si>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</si>
  <si>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</si>
  <si>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</si>
  <si>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</si>
  <si>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</si>
  <si>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</si>
  <si>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</si>
  <si>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</si>
  <si>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</si>
  <si>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</si>
  <si>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</si>
  <si>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</si>
  <si>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</si>
  <si>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</si>
  <si>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</si>
  <si>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</si>
  <si>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</si>
  <si>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</si>
  <si>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</si>
  <si>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</si>
  <si>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</si>
  <si>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</si>
  <si>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</si>
  <si>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</si>
  <si>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</si>
  <si>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</si>
  <si>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</si>
  <si>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</si>
  <si>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</si>
  <si>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</si>
  <si>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</si>
  <si>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</si>
  <si>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</si>
  <si>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</si>
  <si>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</si>
  <si>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</si>
  <si>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</si>
  <si>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</si>
  <si>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</si>
  <si>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</si>
  <si>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</si>
  <si>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</si>
  <si>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</si>
  <si>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</si>
  <si>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</si>
  <si>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</si>
  <si>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</si>
  <si>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</si>
  <si>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</si>
  <si>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</si>
  <si>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</si>
  <si>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</si>
  <si>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</si>
  <si>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</si>
  <si>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</si>
  <si>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</si>
  <si>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</si>
  <si>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</si>
  <si>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</si>
  <si>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</si>
  <si>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</si>
  <si>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</si>
  <si>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</si>
  <si>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</si>
  <si>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</si>
  <si>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</si>
  <si>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</si>
  <si>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</si>
  <si>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</si>
  <si>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</si>
  <si>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</si>
  <si>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</si>
  <si>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</si>
  <si>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</si>
  <si>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</si>
  <si>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</si>
  <si>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</si>
  <si>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</si>
  <si>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</si>
  <si>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</si>
  <si>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</si>
  <si>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</si>
  <si>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</si>
  <si>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</si>
  <si>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</si>
  <si>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</si>
  <si>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</si>
  <si>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</si>
  <si>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</si>
  <si>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</si>
  <si>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</si>
  <si>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</si>
  <si>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</si>
  <si>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</si>
  <si>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</si>
  <si>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</si>
  <si>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</si>
  <si>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</si>
  <si>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</si>
  <si>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</si>
  <si>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</si>
  <si>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</si>
  <si>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</si>
  <si>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</si>
  <si>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</si>
  <si>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</si>
  <si>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</si>
  <si>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</si>
  <si>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</si>
  <si>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</si>
  <si>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</si>
  <si>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</si>
  <si>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</si>
  <si>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</si>
  <si>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</si>
  <si>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</si>
  <si>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</si>
  <si>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</si>
  <si>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</si>
  <si>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</si>
  <si>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</si>
  <si>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</si>
  <si>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</si>
  <si>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</si>
  <si>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</si>
  <si>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</si>
  <si>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</si>
  <si>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</si>
  <si>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</si>
  <si>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</si>
  <si>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</si>
  <si>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</si>
  <si>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</si>
  <si>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</si>
  <si>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</si>
  <si>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</si>
  <si>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</si>
  <si>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</si>
  <si>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</si>
  <si>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</si>
  <si>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</si>
  <si>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</si>
  <si>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</si>
  <si>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</si>
  <si>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</si>
  <si>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</si>
  <si>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</si>
  <si>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</si>
  <si>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</si>
  <si>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</si>
  <si>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</si>
  <si>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</si>
  <si>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</si>
  <si>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</si>
  <si>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</si>
  <si>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</si>
  <si>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</si>
  <si>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</si>
  <si>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</si>
  <si>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</si>
  <si>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</si>
  <si>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</si>
  <si>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</si>
  <si>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</si>
  <si>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</si>
  <si>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</si>
  <si>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</si>
  <si>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</si>
  <si>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</si>
  <si>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</si>
  <si>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</si>
  <si>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</si>
  <si>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</si>
  <si>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</si>
  <si>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</si>
  <si>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</si>
  <si>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</si>
  <si>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</si>
  <si>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</si>
  <si>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</si>
  <si>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</si>
  <si>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</si>
  <si>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</si>
  <si>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</si>
  <si>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</si>
  <si>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</si>
  <si>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</si>
  <si>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</si>
  <si>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</si>
  <si>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</si>
  <si>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</si>
  <si>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</si>
  <si>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</si>
  <si>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</si>
  <si>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</si>
  <si>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</si>
  <si>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</si>
  <si>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</si>
  <si>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</si>
  <si>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</si>
  <si>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</si>
  <si>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</si>
  <si>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</si>
  <si>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</si>
  <si>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</si>
  <si>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</si>
  <si>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</si>
  <si>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</si>
  <si>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</si>
  <si>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</si>
  <si>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</si>
  <si>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</si>
  <si>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</si>
  <si>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</si>
  <si>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</si>
  <si>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</si>
  <si>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</si>
  <si>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</si>
  <si>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</si>
  <si>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</si>
  <si>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</si>
  <si>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</si>
  <si>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</si>
  <si>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</si>
  <si>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</si>
  <si>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</si>
  <si>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</si>
  <si>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</si>
  <si>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</si>
  <si>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</si>
  <si>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</si>
  <si>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</si>
  <si>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</si>
  <si>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</si>
  <si>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</si>
  <si>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</si>
  <si>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</si>
  <si>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</si>
  <si>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</si>
  <si>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</si>
  <si>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</si>
  <si>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</si>
  <si>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</si>
  <si>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</si>
  <si>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</si>
  <si>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</si>
  <si>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</si>
  <si>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</si>
  <si>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</si>
  <si>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</si>
  <si>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</si>
  <si>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</si>
  <si>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</si>
  <si>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</si>
  <si>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</si>
  <si>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</si>
  <si>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</si>
  <si>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</si>
  <si>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</si>
  <si>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</si>
  <si>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</si>
  <si>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</si>
  <si>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</si>
  <si>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</si>
  <si>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</si>
  <si>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</si>
  <si>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</si>
  <si>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</si>
  <si>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</si>
  <si>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</si>
  <si>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</si>
  <si>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</si>
  <si>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</si>
  <si>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</si>
  <si>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</si>
  <si>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</si>
  <si>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</si>
  <si>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</si>
  <si>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</si>
  <si>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</si>
  <si>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</si>
  <si>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</si>
  <si>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</si>
  <si>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</si>
  <si>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</si>
  <si>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</si>
  <si>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</si>
  <si>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</si>
  <si>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</si>
  <si>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</si>
  <si>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</si>
  <si>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</si>
  <si>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</si>
  <si>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</si>
  <si>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</si>
  <si>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</si>
  <si>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</si>
  <si>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</si>
  <si>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</si>
  <si>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</si>
  <si>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</si>
  <si>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</si>
  <si>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</si>
  <si>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</si>
  <si>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</si>
  <si>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</si>
  <si>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</si>
  <si>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</si>
  <si>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</si>
  <si>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</si>
  <si>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</si>
  <si>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</si>
  <si>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</si>
  <si>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</si>
  <si>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</si>
  <si>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</si>
  <si>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</si>
  <si>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</si>
  <si>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</si>
  <si>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</si>
  <si>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</si>
  <si>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</si>
  <si>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</si>
  <si>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</si>
  <si>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</si>
  <si>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</si>
  <si>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</si>
  <si>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</si>
  <si>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</si>
  <si>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</si>
  <si>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</si>
  <si>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</si>
  <si>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</si>
  <si>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</si>
  <si>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</si>
  <si>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</si>
  <si>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</si>
  <si>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</si>
  <si>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</si>
  <si>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</si>
  <si>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</si>
  <si>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</si>
  <si>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</si>
  <si>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</si>
  <si>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</si>
  <si>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</si>
  <si>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</si>
  <si>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</si>
  <si>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</si>
  <si>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</si>
  <si>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</si>
  <si>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</si>
  <si>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</si>
  <si>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</si>
  <si>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</si>
  <si>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</si>
  <si>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</si>
  <si>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</si>
  <si>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</si>
  <si>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</si>
  <si>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</si>
  <si>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</si>
  <si>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</si>
  <si>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</si>
  <si>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</si>
  <si>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</si>
  <si>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</si>
  <si>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</si>
  <si>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</si>
  <si>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</si>
  <si>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</si>
  <si>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</si>
  <si>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</si>
  <si>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</si>
  <si>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</si>
  <si>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</si>
  <si>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</si>
  <si>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</si>
  <si>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</si>
  <si>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</si>
  <si>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</si>
  <si>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</si>
  <si>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</si>
  <si>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</si>
  <si>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</si>
  <si>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</si>
  <si>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</si>
  <si>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</si>
  <si>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</si>
  <si>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</si>
  <si>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</si>
  <si>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</si>
  <si>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</si>
  <si>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</si>
  <si>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</si>
  <si>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</si>
  <si>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</si>
  <si>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</si>
  <si>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</si>
  <si>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</si>
  <si>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</si>
  <si>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</si>
  <si>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</si>
  <si>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</si>
  <si>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</si>
  <si>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</si>
  <si>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</si>
  <si>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</si>
  <si>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</si>
  <si>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</si>
  <si>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</si>
  <si>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</si>
  <si>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</si>
  <si>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</si>
  <si>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</si>
  <si>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</si>
  <si>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</si>
  <si>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</si>
  <si>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</si>
  <si>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</si>
  <si>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</si>
  <si>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</si>
  <si>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</si>
  <si>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</si>
  <si>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</si>
  <si>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</si>
  <si>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</si>
  <si>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</si>
  <si>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</si>
  <si>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</si>
  <si>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</si>
  <si>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</si>
  <si>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</si>
  <si>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</si>
  <si>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</si>
  <si>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</si>
  <si>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</si>
  <si>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</si>
  <si>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</si>
  <si>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</si>
  <si>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</si>
  <si>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</si>
  <si>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</si>
  <si>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</si>
  <si>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</si>
  <si>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</si>
  <si>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</si>
  <si>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</si>
  <si>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</si>
  <si>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</si>
  <si>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</si>
  <si>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</si>
  <si>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</si>
  <si>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</si>
  <si>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</si>
  <si>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</si>
  <si>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</si>
  <si>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</si>
  <si>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</si>
  <si>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</si>
  <si>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</si>
  <si>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</si>
  <si>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</si>
  <si>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</si>
  <si>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</si>
  <si>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</si>
  <si>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</si>
  <si>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</si>
  <si>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</si>
  <si>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</si>
  <si>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</si>
  <si>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</si>
  <si>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</si>
  <si>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</si>
  <si>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</si>
  <si>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</si>
  <si>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</si>
  <si>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</si>
  <si>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</si>
  <si>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</si>
  <si>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</si>
  <si>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</si>
  <si>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</si>
  <si>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</si>
  <si>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</si>
  <si>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</si>
  <si>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</si>
  <si>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</si>
  <si>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</si>
  <si>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</si>
  <si>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</si>
  <si>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</si>
  <si>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</si>
  <si>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</si>
  <si>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</si>
  <si>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</si>
  <si>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</si>
  <si>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</si>
  <si>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</si>
  <si>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</si>
  <si>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</si>
  <si>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</si>
  <si>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</si>
  <si>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</si>
  <si>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</si>
  <si>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</si>
  <si>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</si>
  <si>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</si>
  <si>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</si>
  <si>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</si>
  <si>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</si>
  <si>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</si>
  <si>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</si>
  <si>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</si>
  <si>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</si>
  <si>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</si>
  <si>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</si>
  <si>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</si>
  <si>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</si>
  <si>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</si>
  <si>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</si>
  <si>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</si>
  <si>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</si>
  <si>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</si>
  <si>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</si>
  <si>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</si>
  <si>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</si>
  <si>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</si>
  <si>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</si>
  <si>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</si>
  <si>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</si>
  <si>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</si>
  <si>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</si>
  <si>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</si>
  <si>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</si>
  <si>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</si>
  <si>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</si>
  <si>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</si>
  <si>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</si>
  <si>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</si>
  <si>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</si>
  <si>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</si>
  <si>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</si>
  <si>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</si>
  <si>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</si>
  <si>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</si>
  <si>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</si>
  <si>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</si>
  <si>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</si>
  <si>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</si>
  <si>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</si>
  <si>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</si>
  <si>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</si>
  <si>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</si>
  <si>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</si>
  <si>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</si>
  <si>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</si>
  <si>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</si>
  <si>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</si>
  <si>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</si>
  <si>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</si>
  <si>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</si>
  <si>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</si>
  <si>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</si>
  <si>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</si>
  <si>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</si>
  <si>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</si>
  <si>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</si>
  <si>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</si>
  <si>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</si>
  <si>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</si>
  <si>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</si>
  <si>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</si>
  <si>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</si>
  <si>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</si>
  <si>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</si>
  <si>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</si>
  <si>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</si>
  <si>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</si>
  <si>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</si>
  <si>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</si>
  <si>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</si>
  <si>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</si>
  <si>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</si>
  <si>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</si>
  <si>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</si>
  <si>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</si>
  <si>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</si>
  <si>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</si>
  <si>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</si>
  <si>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</si>
  <si>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</si>
  <si>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</si>
  <si>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</si>
  <si>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</si>
  <si>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</si>
  <si>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</si>
  <si>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</si>
  <si>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</si>
  <si>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</si>
  <si>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</si>
  <si>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</si>
  <si>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</si>
  <si>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</si>
  <si>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</si>
  <si>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</si>
  <si>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</si>
  <si>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</si>
  <si>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</si>
  <si>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</si>
  <si>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</si>
  <si>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</si>
  <si>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</si>
  <si>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</si>
  <si>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</si>
  <si>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</si>
  <si>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</si>
  <si>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</si>
  <si>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</si>
  <si>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</si>
  <si>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</si>
  <si>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</si>
  <si>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</si>
  <si>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</si>
  <si>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</si>
  <si>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</si>
  <si>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</si>
  <si>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</si>
  <si>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</si>
  <si>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</si>
  <si>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</si>
  <si>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</si>
  <si>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</si>
  <si>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</si>
  <si>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</si>
  <si>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</si>
  <si>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</si>
  <si>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</si>
  <si>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</si>
  <si>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</si>
  <si>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</si>
  <si>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</si>
  <si>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</si>
  <si>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</si>
  <si>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</si>
  <si>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</si>
  <si>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</si>
  <si>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</si>
  <si>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</si>
  <si>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</si>
  <si>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</si>
  <si>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</si>
  <si>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</si>
  <si>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</si>
  <si>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</si>
  <si>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</si>
  <si>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</si>
  <si>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</si>
  <si>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</si>
  <si>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</si>
  <si>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</si>
  <si>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</si>
  <si>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</si>
  <si>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</si>
  <si>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</si>
  <si>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</si>
  <si>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</si>
  <si>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</si>
  <si>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</si>
  <si>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</si>
  <si>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</si>
  <si>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</si>
  <si>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</si>
  <si>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</si>
  <si>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</si>
  <si>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</si>
  <si>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</si>
  <si>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</si>
  <si>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</si>
  <si>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</si>
  <si>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</si>
  <si>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</si>
  <si>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</si>
  <si>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</si>
  <si>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</si>
  <si>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</si>
  <si>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</si>
  <si>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</si>
  <si>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</si>
  <si>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</si>
  <si>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</si>
  <si>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</si>
  <si>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</si>
  <si>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</si>
  <si>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</si>
  <si>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</si>
  <si>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</si>
  <si>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</si>
  <si>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</si>
  <si>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</si>
  <si>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</si>
  <si>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</si>
  <si>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</si>
  <si>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</si>
  <si>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</si>
  <si>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</si>
  <si>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</si>
  <si>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</si>
  <si>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</si>
  <si>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</si>
  <si>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</si>
  <si>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</si>
  <si>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</si>
  <si>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</si>
  <si>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</si>
  <si>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</si>
  <si>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</si>
  <si>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</si>
  <si>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</si>
  <si>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</si>
  <si>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</si>
  <si>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</si>
  <si>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</si>
  <si>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</si>
  <si>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</si>
  <si>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</si>
  <si>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</si>
  <si>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</si>
  <si>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</si>
  <si>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</si>
  <si>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</si>
  <si>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</si>
  <si>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</si>
  <si>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</si>
  <si>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</si>
  <si>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</si>
  <si>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</si>
  <si>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</si>
  <si>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</si>
  <si>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</si>
  <si>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</si>
  <si>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</si>
  <si>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</si>
  <si>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</si>
  <si>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</si>
  <si>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</si>
  <si>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</si>
  <si>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</si>
  <si>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</si>
  <si>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</si>
  <si>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</si>
  <si>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</si>
  <si>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</si>
  <si>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</si>
  <si>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</si>
  <si>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</si>
  <si>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</si>
  <si>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</si>
  <si>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</si>
  <si>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</si>
  <si>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</si>
  <si>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</si>
  <si>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</si>
  <si>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</si>
  <si>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</si>
  <si>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</si>
  <si>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</si>
  <si>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</si>
  <si>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</si>
  <si>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</si>
  <si>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</si>
  <si>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</si>
  <si>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</si>
  <si>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</si>
  <si>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</si>
  <si>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</si>
  <si>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</si>
  <si>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</si>
  <si>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</si>
  <si>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</si>
  <si>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</si>
  <si>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</si>
  <si>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</si>
  <si>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</si>
  <si>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</si>
  <si>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</si>
  <si>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</si>
  <si>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</si>
  <si>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</si>
  <si>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</si>
  <si>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</si>
  <si>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</si>
  <si>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</si>
  <si>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</si>
  <si>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</si>
  <si>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</si>
  <si>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</si>
  <si>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</si>
  <si>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</si>
  <si>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</si>
  <si>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</si>
  <si>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</si>
  <si>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</si>
  <si>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</si>
  <si>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</si>
  <si>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</si>
  <si>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</si>
  <si>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</si>
  <si>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</si>
  <si>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</si>
  <si>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</si>
  <si>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</si>
  <si>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</si>
  <si>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</si>
  <si>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</si>
  <si>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</si>
  <si>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</si>
  <si>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</si>
  <si>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</si>
  <si>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</si>
  <si>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</si>
  <si>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</si>
  <si>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</si>
  <si>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</si>
  <si>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</si>
  <si>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</si>
  <si>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</si>
  <si>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</si>
  <si>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</si>
  <si>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</si>
  <si>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</si>
  <si>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</si>
  <si>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</si>
  <si>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</si>
  <si>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</si>
  <si>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</si>
  <si>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</si>
  <si>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</si>
  <si>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</si>
  <si>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</si>
  <si>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</si>
  <si>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</si>
  <si>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</si>
  <si>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</si>
  <si>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</si>
  <si>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</si>
  <si>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</si>
  <si>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</si>
  <si>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</si>
  <si>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</si>
  <si>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</si>
  <si>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</si>
  <si>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</si>
  <si>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</si>
  <si>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</si>
  <si>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</si>
  <si>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</si>
  <si>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</si>
  <si>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</si>
  <si>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</si>
  <si>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</si>
  <si>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</si>
  <si>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</si>
  <si>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</si>
  <si>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</si>
  <si>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</si>
  <si>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</si>
  <si>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</si>
  <si>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</si>
  <si>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</si>
  <si>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</si>
  <si>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</si>
  <si>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</si>
  <si>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</si>
  <si>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</si>
  <si>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</si>
  <si>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</si>
  <si>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</si>
  <si>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</si>
  <si>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</si>
  <si>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</si>
  <si>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</si>
  <si>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</si>
  <si>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</si>
  <si>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</si>
  <si>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</si>
  <si>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</si>
  <si>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</si>
  <si>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</si>
  <si>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</si>
  <si>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</si>
  <si>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</si>
  <si>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</si>
  <si>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</si>
  <si>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</si>
  <si>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</si>
  <si>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</si>
  <si>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</si>
  <si>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</si>
  <si>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</si>
  <si>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</si>
  <si>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</si>
  <si>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</si>
  <si>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</si>
  <si>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</si>
  <si>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</si>
  <si>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</si>
  <si>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</si>
  <si>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</si>
  <si>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</si>
  <si>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</si>
  <si>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</si>
  <si>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</si>
  <si>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</si>
  <si>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</si>
  <si>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</si>
  <si>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</si>
  <si>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</si>
  <si>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</si>
  <si>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</si>
  <si>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</si>
  <si>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</si>
  <si>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</si>
  <si>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</si>
  <si>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</si>
  <si>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</si>
  <si>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</si>
  <si>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</si>
  <si>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</si>
  <si>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</si>
  <si>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</si>
  <si>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</si>
  <si>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</si>
  <si>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</si>
  <si>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</si>
  <si>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</si>
  <si>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</si>
  <si>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</si>
  <si>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</si>
  <si>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</si>
  <si>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</si>
  <si>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</si>
  <si>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</si>
  <si>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</si>
  <si>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</si>
  <si>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</si>
  <si>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</si>
  <si>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</si>
  <si>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</si>
  <si>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</si>
  <si>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</si>
  <si>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</si>
  <si>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</si>
  <si>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</si>
  <si>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</si>
  <si>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</si>
  <si>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</si>
  <si>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</si>
  <si>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</si>
  <si>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</si>
  <si>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</si>
  <si>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</si>
  <si>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</si>
  <si>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</si>
  <si>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</si>
  <si>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</si>
  <si>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</si>
  <si>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</si>
  <si>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</si>
  <si>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</si>
  <si>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</si>
  <si>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</si>
  <si>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</si>
  <si>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</si>
  <si>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</si>
  <si>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</si>
  <si>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</si>
  <si>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</si>
  <si>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</si>
  <si>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</si>
  <si>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</si>
  <si>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</si>
  <si>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</si>
  <si>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</si>
  <si>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</si>
  <si>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</si>
  <si>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</si>
  <si>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</si>
  <si>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</si>
  <si>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</si>
  <si>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</si>
  <si>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</si>
  <si>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</si>
  <si>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</si>
  <si>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</si>
  <si>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</si>
  <si>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</si>
  <si>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</si>
  <si>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</si>
  <si>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</si>
  <si>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</si>
  <si>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</si>
  <si>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</si>
  <si>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</si>
  <si>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</si>
  <si>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</si>
  <si>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</si>
  <si>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</si>
  <si>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</si>
  <si>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</si>
  <si>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</si>
  <si>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</si>
  <si>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</si>
  <si>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</si>
  <si>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</si>
  <si>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</si>
  <si>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</si>
  <si>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</si>
  <si>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</si>
  <si>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</si>
  <si>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</si>
  <si>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</si>
  <si>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</si>
  <si>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</si>
  <si>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</si>
  <si>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</si>
  <si>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</si>
  <si>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</si>
  <si>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</si>
  <si>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</si>
  <si>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</si>
  <si>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</si>
  <si>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</si>
  <si>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</si>
  <si>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</si>
  <si>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</si>
  <si>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</si>
  <si>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</si>
  <si>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</si>
  <si>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</si>
  <si>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</si>
  <si>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</si>
  <si>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</si>
  <si>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</si>
  <si>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</si>
  <si>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</si>
  <si>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</si>
  <si>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</si>
  <si>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</si>
  <si>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</si>
  <si>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</si>
  <si>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</si>
  <si>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</si>
  <si>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</si>
  <si>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</si>
  <si>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</si>
  <si>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</si>
  <si>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</si>
  <si>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</si>
  <si>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</si>
  <si>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</si>
  <si>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</si>
  <si>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</si>
  <si>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</si>
  <si>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</si>
  <si>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</si>
  <si>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</si>
  <si>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</si>
  <si>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</si>
  <si>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</si>
  <si>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</si>
  <si>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</si>
  <si>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</si>
  <si>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</si>
  <si>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</si>
  <si>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</si>
  <si>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</si>
  <si>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</si>
  <si>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</si>
  <si>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</si>
  <si>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</si>
  <si>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</si>
  <si>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</si>
  <si>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</si>
  <si>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</si>
  <si>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</si>
  <si>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</si>
  <si>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</si>
  <si>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</si>
  <si>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</si>
  <si>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</si>
  <si>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</si>
  <si>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</si>
  <si>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</si>
  <si>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</si>
  <si>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</si>
  <si>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</si>
  <si>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</si>
  <si>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</si>
  <si>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</si>
  <si>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</si>
  <si>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</si>
  <si>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</si>
  <si>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</si>
  <si>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</si>
  <si>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</si>
  <si>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</si>
  <si>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</si>
  <si>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</si>
  <si>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</si>
  <si>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</si>
  <si>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</si>
  <si>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</si>
  <si>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</si>
  <si>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</si>
  <si>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</si>
  <si>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</si>
  <si>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</si>
  <si>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</si>
  <si>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</si>
  <si>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</si>
  <si>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</si>
  <si>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</si>
  <si>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</si>
  <si>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</si>
  <si>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</si>
  <si>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</si>
  <si>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</si>
  <si>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</si>
  <si>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</si>
  <si>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</si>
  <si>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</si>
  <si>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</si>
  <si>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</si>
  <si>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</si>
  <si>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</si>
  <si>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</si>
  <si>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</si>
  <si>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</si>
  <si>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</si>
  <si>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</si>
  <si>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</si>
  <si>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</si>
  <si>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</si>
  <si>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</si>
  <si>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</si>
  <si>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</si>
  <si>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</si>
  <si>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</si>
  <si>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</si>
  <si>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</si>
  <si>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</si>
  <si>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</si>
  <si>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</si>
  <si>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</si>
  <si>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</si>
  <si>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</si>
  <si>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</si>
  <si>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</si>
  <si>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</si>
  <si>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</si>
  <si>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</si>
  <si>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</si>
  <si>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</si>
  <si>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</si>
  <si>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</si>
  <si>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</si>
  <si>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</si>
  <si>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</si>
  <si>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</si>
  <si>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</si>
  <si>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</si>
  <si>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</si>
  <si>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</si>
  <si>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</si>
  <si>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</si>
  <si>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</si>
  <si>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</si>
  <si>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</si>
  <si>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</si>
  <si>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</si>
  <si>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</si>
  <si>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</si>
  <si>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</si>
  <si>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</si>
  <si>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</si>
  <si>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</si>
  <si>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</si>
  <si>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</si>
  <si>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</si>
  <si>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</si>
  <si>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</si>
  <si>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</si>
  <si>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</si>
  <si>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</si>
  <si>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</si>
  <si>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</si>
  <si>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</si>
  <si>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</si>
  <si>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</si>
  <si>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</si>
  <si>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</si>
  <si>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</si>
  <si>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</si>
  <si>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</si>
  <si>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</si>
  <si>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</si>
  <si>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</si>
  <si>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</si>
  <si>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</si>
  <si>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</si>
  <si>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</si>
  <si>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</si>
  <si>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</si>
  <si>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</si>
  <si>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</si>
  <si>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</si>
  <si>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</si>
  <si>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</si>
  <si>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</si>
  <si>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</si>
  <si>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</si>
  <si>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</si>
  <si>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</si>
  <si>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</si>
  <si>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</si>
  <si>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</si>
  <si>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</si>
  <si>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</si>
  <si>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</si>
  <si>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</si>
  <si>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</si>
  <si>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</si>
  <si>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</si>
  <si>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</si>
  <si>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</si>
  <si>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</si>
  <si>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</si>
  <si>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</si>
  <si>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</si>
  <si>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</si>
  <si>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</si>
  <si>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</si>
  <si>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</si>
  <si>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</si>
  <si>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</si>
  <si>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</si>
  <si>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</si>
  <si>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</si>
  <si>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</si>
  <si>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</si>
  <si>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</si>
  <si>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</si>
  <si>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</si>
  <si>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</si>
  <si>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</si>
  <si>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</si>
  <si>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</si>
  <si>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</si>
  <si>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</si>
  <si>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</si>
  <si>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</si>
  <si>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</si>
  <si>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</si>
  <si>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</si>
  <si>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</si>
  <si>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</si>
  <si>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</si>
  <si>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</si>
  <si>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</si>
  <si>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</si>
  <si>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</si>
  <si>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</si>
  <si>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</si>
  <si>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</si>
  <si>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</si>
  <si>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</si>
  <si>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</si>
  <si>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</si>
  <si>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</si>
  <si>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</si>
  <si>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</si>
  <si>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</si>
  <si>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</si>
  <si>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</si>
  <si>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</si>
  <si>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</si>
  <si>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</si>
  <si>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</si>
  <si>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</si>
  <si>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</si>
  <si>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</si>
  <si>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</si>
  <si>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</si>
  <si>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</si>
  <si>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</si>
  <si>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</si>
  <si>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</si>
  <si>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</si>
  <si>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</si>
  <si>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</si>
  <si>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</si>
  <si>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</si>
  <si>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</si>
  <si>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</si>
  <si>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</si>
  <si>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</si>
  <si>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</si>
  <si>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</si>
  <si>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</si>
  <si>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</si>
  <si>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</si>
  <si>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</si>
  <si>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</si>
  <si>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</si>
  <si>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</si>
  <si>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</si>
  <si>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</si>
  <si>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</si>
  <si>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</si>
  <si>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</si>
  <si>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</si>
  <si>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</si>
  <si>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</si>
  <si>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</si>
  <si>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</si>
  <si>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</si>
  <si>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</si>
  <si>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</si>
  <si>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</si>
  <si>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</si>
  <si>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</si>
  <si>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</si>
  <si>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</si>
  <si>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</si>
  <si>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</si>
  <si>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</si>
  <si>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</si>
  <si>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</si>
  <si>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</si>
  <si>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</si>
  <si>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</si>
  <si>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</si>
  <si>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</si>
  <si>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</si>
  <si>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</si>
  <si>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</si>
  <si>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</si>
  <si>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</si>
  <si>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</si>
  <si>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</si>
  <si>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</si>
  <si>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</si>
  <si>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</si>
  <si>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</si>
  <si>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</si>
  <si>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</si>
  <si>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</si>
  <si>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</si>
  <si>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</si>
  <si>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</si>
  <si>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</si>
  <si>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</si>
  <si>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</si>
  <si>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</si>
  <si>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</si>
  <si>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</si>
  <si>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</si>
  <si>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</si>
  <si>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</si>
  <si>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</si>
  <si>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</si>
  <si>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</si>
  <si>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</si>
  <si>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</si>
  <si>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</si>
  <si>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</si>
  <si>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</si>
  <si>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</si>
  <si>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</si>
  <si>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</si>
  <si>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</si>
  <si>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</si>
  <si>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</si>
  <si>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</si>
  <si>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</si>
  <si>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</si>
  <si>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</si>
  <si>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</si>
  <si>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</si>
  <si>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</si>
  <si>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</si>
  <si>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</si>
  <si>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</si>
  <si>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</si>
  <si>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</si>
  <si>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</si>
  <si>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</si>
  <si>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</si>
  <si>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</si>
  <si>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</si>
  <si>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</si>
  <si>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</si>
  <si>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</si>
  <si>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</si>
  <si>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</si>
  <si>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</si>
  <si>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</si>
  <si>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</si>
  <si>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</si>
  <si>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</si>
  <si>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</si>
  <si>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</si>
  <si>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</si>
  <si>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</si>
  <si>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</si>
  <si>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</si>
  <si>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</si>
  <si>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</si>
  <si>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</si>
  <si>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</si>
  <si>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</si>
  <si>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</si>
  <si>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</si>
  <si>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</si>
  <si>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</si>
  <si>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</si>
  <si>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</si>
  <si>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</si>
  <si>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</si>
  <si>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</si>
  <si>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</si>
  <si>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</si>
  <si>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</si>
  <si>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</si>
  <si>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</si>
  <si>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</si>
  <si>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</si>
  <si>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</si>
  <si>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</si>
  <si>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</si>
  <si>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</si>
  <si>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</si>
  <si>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</si>
  <si>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</si>
  <si>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</si>
  <si>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</si>
  <si>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</si>
  <si>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</si>
  <si>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</si>
  <si>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</si>
  <si>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</si>
  <si>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</si>
  <si>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</si>
  <si>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</si>
  <si>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</si>
  <si>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</si>
  <si>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</si>
  <si>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</si>
  <si>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</si>
  <si>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</si>
  <si>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</si>
  <si>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</si>
  <si>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</si>
  <si>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</si>
  <si>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</si>
  <si>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</si>
  <si>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</si>
  <si>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</si>
  <si>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</si>
  <si>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</si>
  <si>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</si>
  <si>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</si>
  <si>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</si>
  <si>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</si>
  <si>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</si>
  <si>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</si>
  <si>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</si>
  <si>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</si>
  <si>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</si>
  <si>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</si>
  <si>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</si>
  <si>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</si>
  <si>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</si>
  <si>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</si>
  <si>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</si>
  <si>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</si>
  <si>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</si>
  <si>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</si>
  <si>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</si>
  <si>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</si>
  <si>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</si>
  <si>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</si>
  <si>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</si>
  <si>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</si>
  <si>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</si>
  <si>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</si>
  <si>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</si>
  <si>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</si>
  <si>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</si>
  <si>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</si>
  <si>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</si>
  <si>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</si>
  <si>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</si>
  <si>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</si>
  <si>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</si>
  <si>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</si>
  <si>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</si>
  <si>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</si>
  <si>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</si>
  <si>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</si>
  <si>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</si>
  <si>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</si>
  <si>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</si>
  <si>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</si>
  <si>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</si>
  <si>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</si>
  <si>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</si>
  <si>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</si>
  <si>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</si>
  <si>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</si>
  <si>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</si>
  <si>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</si>
  <si>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</si>
  <si>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</si>
  <si>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</si>
  <si>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</si>
  <si>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</si>
  <si>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</si>
  <si>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</si>
  <si>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</si>
  <si>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</si>
  <si>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</si>
  <si>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</si>
  <si>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</si>
  <si>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</si>
  <si>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</si>
  <si>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</si>
  <si>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</si>
  <si>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</si>
  <si>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</si>
  <si>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</si>
  <si>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</si>
  <si>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</si>
  <si>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</si>
  <si>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</si>
  <si>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</si>
  <si>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</si>
  <si>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</si>
  <si>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</si>
  <si>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</si>
  <si>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</si>
  <si>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</si>
  <si>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</si>
  <si>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</si>
  <si>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</si>
  <si>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</si>
  <si>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</si>
  <si>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</si>
  <si>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</si>
  <si>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</si>
  <si>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</si>
  <si>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</si>
  <si>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</si>
  <si>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</si>
  <si>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</si>
  <si>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</si>
  <si>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</si>
  <si>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</si>
  <si>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</si>
  <si>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</si>
  <si>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</si>
  <si>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</si>
  <si>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</si>
  <si>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</si>
  <si>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</si>
  <si>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</si>
  <si>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</si>
  <si>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</si>
  <si>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</si>
  <si>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</si>
  <si>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</si>
  <si>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</si>
  <si>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</si>
  <si>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</si>
  <si>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</si>
  <si>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</si>
  <si>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</si>
  <si>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</si>
  <si>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</si>
  <si>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</si>
  <si>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</si>
  <si>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</si>
  <si>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</si>
  <si>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</si>
  <si>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</si>
  <si>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</si>
  <si>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</si>
  <si>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</si>
  <si>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</si>
  <si>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</si>
  <si>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</si>
  <si>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</si>
  <si>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</si>
  <si>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</si>
  <si>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</si>
  <si>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</si>
  <si>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</si>
  <si>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</si>
  <si>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</si>
  <si>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</si>
  <si>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</si>
  <si>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</si>
  <si>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</si>
  <si>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</si>
  <si>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</si>
  <si>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</si>
  <si>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</si>
  <si>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</si>
  <si>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</si>
  <si>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</si>
  <si>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</si>
  <si>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</si>
  <si>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</si>
  <si>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</si>
  <si>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</si>
  <si>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</si>
  <si>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</si>
  <si>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</si>
  <si>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</si>
  <si>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</si>
  <si>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</si>
  <si>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</si>
  <si>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</si>
  <si>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</si>
  <si>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</si>
  <si>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</si>
  <si>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</si>
  <si>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</si>
  <si>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</si>
  <si>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</si>
  <si>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</si>
  <si>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</si>
  <si>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</si>
  <si>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</si>
  <si>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</si>
  <si>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</si>
  <si>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</si>
  <si>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</si>
  <si>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</si>
  <si>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</si>
  <si>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</si>
  <si>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</si>
  <si>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</si>
  <si>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</si>
  <si>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</si>
  <si>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</si>
  <si>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</si>
  <si>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</si>
  <si>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</si>
  <si>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</si>
  <si>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</si>
  <si>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</si>
  <si>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</si>
  <si>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</si>
  <si>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</si>
  <si>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</si>
  <si>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</si>
  <si>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</si>
  <si>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</si>
  <si>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</si>
  <si>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</si>
  <si>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</si>
  <si>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</si>
  <si>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</si>
  <si>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</si>
  <si>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</si>
  <si>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</si>
  <si>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</si>
  <si>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</si>
  <si>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</si>
  <si>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</si>
  <si>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</si>
  <si>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</si>
  <si>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</si>
  <si>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</si>
  <si>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</si>
  <si>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</si>
  <si>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</si>
  <si>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</si>
  <si>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</si>
  <si>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</si>
  <si>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</si>
  <si>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</si>
  <si>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</si>
  <si>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</si>
  <si>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</si>
  <si>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</si>
  <si>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</si>
  <si>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</si>
  <si>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</si>
  <si>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</si>
  <si>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</si>
  <si>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</si>
  <si>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</si>
  <si>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</si>
  <si>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</si>
  <si>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</si>
  <si>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</si>
  <si>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</si>
  <si>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</si>
  <si>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</si>
  <si>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</si>
  <si>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</si>
  <si>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</si>
  <si>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</si>
  <si>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</si>
  <si>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</si>
  <si>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</si>
  <si>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</si>
  <si>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</si>
  <si>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</si>
  <si>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</si>
  <si>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</si>
  <si>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</si>
  <si>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</si>
  <si>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</si>
  <si>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</si>
  <si>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</si>
  <si>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</si>
  <si>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</si>
  <si>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</si>
  <si>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</si>
  <si>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</si>
  <si>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</si>
  <si>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</si>
  <si>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</si>
  <si>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</si>
  <si>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</si>
  <si>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</si>
  <si>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</si>
  <si>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</si>
  <si>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</si>
  <si>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</si>
  <si>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</si>
  <si>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</si>
  <si>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</si>
  <si>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</si>
  <si>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</si>
  <si>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</si>
  <si>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</si>
  <si>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</si>
  <si>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</si>
  <si>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</si>
  <si>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</si>
  <si>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</si>
  <si>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</si>
  <si>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</si>
  <si>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</si>
  <si>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</si>
  <si>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</si>
  <si>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</si>
  <si>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</si>
  <si>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</si>
  <si>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</si>
  <si>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</si>
  <si>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</si>
  <si>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</si>
  <si>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</si>
  <si>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</si>
  <si>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</si>
  <si>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</si>
  <si>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</si>
  <si>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</si>
  <si>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</si>
  <si>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</si>
  <si>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</si>
  <si>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</si>
  <si>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</si>
  <si>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</si>
  <si>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</si>
  <si>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</si>
  <si>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</si>
  <si>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</si>
  <si>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</si>
  <si>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</si>
  <si>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</si>
  <si>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</si>
  <si>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</si>
  <si>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</si>
  <si>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</si>
  <si>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</si>
  <si>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</si>
  <si>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</si>
  <si>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</si>
  <si>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</si>
  <si>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</si>
  <si>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</si>
  <si>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</si>
  <si>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</si>
  <si>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</si>
  <si>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</si>
  <si>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</si>
  <si>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</si>
  <si>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</si>
  <si>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</si>
  <si>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</si>
  <si>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</si>
  <si>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</si>
  <si>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</si>
  <si>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</si>
  <si>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</si>
  <si>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</si>
  <si>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</si>
  <si>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</si>
  <si>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</si>
  <si>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</si>
  <si>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</si>
  <si>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</si>
  <si>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</si>
  <si>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</si>
  <si>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</si>
  <si>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</si>
  <si>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</si>
  <si>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</si>
  <si>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</si>
  <si>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</si>
  <si>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</si>
  <si>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</si>
  <si>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</si>
  <si>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</si>
  <si>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</si>
  <si>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</si>
  <si>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</si>
  <si>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</si>
  <si>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</si>
  <si>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</si>
  <si>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</si>
  <si>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</si>
  <si>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</si>
  <si>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</si>
  <si>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</si>
  <si>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</si>
  <si>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</si>
  <si>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</si>
  <si>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</si>
  <si>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</si>
  <si>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</si>
  <si>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</si>
  <si>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</si>
  <si>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</si>
  <si>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</si>
  <si>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</si>
  <si>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</si>
  <si>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</si>
  <si>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</si>
  <si>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</si>
  <si>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</si>
  <si>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</si>
  <si>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</si>
  <si>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</si>
  <si>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</si>
  <si>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</si>
  <si>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</si>
  <si>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</si>
  <si>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</si>
  <si>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</si>
  <si>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</si>
  <si>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</si>
  <si>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</si>
  <si>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</si>
  <si>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</si>
  <si>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</si>
  <si>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</si>
  <si>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</si>
  <si>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</si>
  <si>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</si>
  <si>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</si>
  <si>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</si>
  <si>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</si>
  <si>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</si>
  <si>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</si>
  <si>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</si>
  <si>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</si>
  <si>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</si>
  <si>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</si>
  <si>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</si>
  <si>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</si>
  <si>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</si>
  <si>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</si>
  <si>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</si>
  <si>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</si>
  <si>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</si>
  <si>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</si>
  <si>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</si>
  <si>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</si>
  <si>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</si>
  <si>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</si>
  <si>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</si>
  <si>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</si>
  <si>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</si>
  <si>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</si>
  <si>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</si>
  <si>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</si>
  <si>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</si>
  <si>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</si>
  <si>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</si>
  <si>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</si>
  <si>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</si>
  <si>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</si>
  <si>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</si>
  <si>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</si>
  <si>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</si>
  <si>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</si>
  <si>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</si>
  <si>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</si>
  <si>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</si>
  <si>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</si>
  <si>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</si>
  <si>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</si>
  <si>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</si>
  <si>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</si>
  <si>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</si>
  <si>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</si>
  <si>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</si>
  <si>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</si>
  <si>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</si>
  <si>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</si>
  <si>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</si>
  <si>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</si>
  <si>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</si>
  <si>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</si>
  <si>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</si>
  <si>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</si>
  <si>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</si>
  <si>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</si>
  <si>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</si>
  <si>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</si>
  <si>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</si>
  <si>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</si>
  <si>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</si>
  <si>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</si>
  <si>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</si>
  <si>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</si>
  <si>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</si>
  <si>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</si>
  <si>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</si>
  <si>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</si>
  <si>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</si>
  <si>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</si>
  <si>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</si>
  <si>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</si>
  <si>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</si>
  <si>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</si>
  <si>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</si>
  <si>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</si>
  <si>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</si>
  <si>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</si>
  <si>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</si>
  <si>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</si>
  <si>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</si>
  <si>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</si>
  <si>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</si>
  <si>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</si>
  <si>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</si>
  <si>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</si>
  <si>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</si>
  <si>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</si>
  <si>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</si>
  <si>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</si>
  <si>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</si>
  <si>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</si>
  <si>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</si>
  <si>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</si>
  <si>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</si>
  <si>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</si>
  <si>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</si>
  <si>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</si>
  <si>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</si>
  <si>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</si>
  <si>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</si>
  <si>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</si>
  <si>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</si>
  <si>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</si>
  <si>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</si>
  <si>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</si>
  <si>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</si>
  <si>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</si>
  <si>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</si>
  <si>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</si>
  <si>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</si>
  <si>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</si>
  <si>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</si>
  <si>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</si>
  <si>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</si>
  <si>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</si>
  <si>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</si>
  <si>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</si>
  <si>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</si>
  <si>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</si>
  <si>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</si>
  <si>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</si>
  <si>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</si>
  <si>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</si>
  <si>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</si>
  <si>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</si>
  <si>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</si>
  <si>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</si>
  <si>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</si>
  <si>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</si>
  <si>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</si>
  <si>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</si>
  <si>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</si>
  <si>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</si>
  <si>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</si>
  <si>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</si>
  <si>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</si>
  <si>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</si>
  <si>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</si>
  <si>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</si>
  <si>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</si>
  <si>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</si>
  <si>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</si>
  <si>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</si>
  <si>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</si>
  <si>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</si>
  <si>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</si>
  <si>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</si>
  <si>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</si>
  <si>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</si>
  <si>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</si>
  <si>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</si>
  <si>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</si>
  <si>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</si>
  <si>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</si>
  <si>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</si>
  <si>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</si>
  <si>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</si>
  <si>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</si>
  <si>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</si>
  <si>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</si>
  <si>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</si>
  <si>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</si>
  <si>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</si>
  <si>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</si>
  <si>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</si>
  <si>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</si>
  <si>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</si>
  <si>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</si>
  <si>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</si>
  <si>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</si>
  <si>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</si>
  <si>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</si>
  <si>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</si>
  <si>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</si>
  <si>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</si>
  <si>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</si>
  <si>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</si>
  <si>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</si>
  <si>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</si>
  <si>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</si>
  <si>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</si>
  <si>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</si>
  <si>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</si>
  <si>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</si>
  <si>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</si>
  <si>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</si>
  <si>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</si>
  <si>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</si>
  <si>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</si>
  <si>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</si>
  <si>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</si>
  <si>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</si>
  <si>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</si>
  <si>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</si>
  <si>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</si>
  <si>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</si>
  <si>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</si>
  <si>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</si>
  <si>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</si>
  <si>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</si>
  <si>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</si>
  <si>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</si>
  <si>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</si>
  <si>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</si>
  <si>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</si>
  <si>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</si>
  <si>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</si>
  <si>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</si>
  <si>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</si>
  <si>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</si>
  <si>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</si>
  <si>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</si>
  <si>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</si>
  <si>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</si>
  <si>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</si>
  <si>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</si>
  <si>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</si>
  <si>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</si>
  <si>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</si>
  <si>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</si>
  <si>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</si>
  <si>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</si>
  <si>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</si>
  <si>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</si>
  <si>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</si>
  <si>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</si>
  <si>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</si>
  <si>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</si>
  <si>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</si>
  <si>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</si>
  <si>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</si>
  <si>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</si>
  <si>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</si>
  <si>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</si>
  <si>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</si>
  <si>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</si>
  <si>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</si>
  <si>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</si>
  <si>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</si>
  <si>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</si>
  <si>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</si>
  <si>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</si>
  <si>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</si>
  <si>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</si>
  <si>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</si>
  <si>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</si>
  <si>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</si>
  <si>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</si>
  <si>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</si>
  <si>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</si>
  <si>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</si>
  <si>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</si>
  <si>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</si>
  <si>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</si>
  <si>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</si>
  <si>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</si>
  <si>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</si>
  <si>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</si>
  <si>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</si>
  <si>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</si>
  <si>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</si>
  <si>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</si>
  <si>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</si>
  <si>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</si>
  <si>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</si>
  <si>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</si>
  <si>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</si>
  <si>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</si>
  <si>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</si>
  <si>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</si>
  <si>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</si>
  <si>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</si>
  <si>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</si>
  <si>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</si>
  <si>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</si>
  <si>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</si>
  <si>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</si>
  <si>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</si>
  <si>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</si>
  <si>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</si>
  <si>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</si>
  <si>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</si>
  <si>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</si>
  <si>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</si>
  <si>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</si>
  <si>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</si>
  <si>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</si>
  <si>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</si>
  <si>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</si>
  <si>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</si>
  <si>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</si>
  <si>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</si>
  <si>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</si>
  <si>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</si>
  <si>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</si>
  <si>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</si>
  <si>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</si>
  <si>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</si>
  <si>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</si>
  <si>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</si>
  <si>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</si>
  <si>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</si>
  <si>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</si>
  <si>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</si>
  <si>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</si>
  <si>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</si>
  <si>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</si>
  <si>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</si>
  <si>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</si>
  <si>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</si>
  <si>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</si>
  <si>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</si>
  <si>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</si>
  <si>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</si>
  <si>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</si>
  <si>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</si>
  <si>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</si>
  <si>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</si>
  <si>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</si>
  <si>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</si>
  <si>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</si>
  <si>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</si>
  <si>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</si>
  <si>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</si>
  <si>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</si>
  <si>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</si>
  <si>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</si>
  <si>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</si>
  <si>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</si>
  <si>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</si>
  <si>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</si>
  <si>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</si>
  <si>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</si>
  <si>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</si>
  <si>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</si>
  <si>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</si>
  <si>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</si>
  <si>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</si>
  <si>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</si>
  <si>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</si>
  <si>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</si>
  <si>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</si>
  <si>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</si>
  <si>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</si>
  <si>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</si>
  <si>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</si>
  <si>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</si>
  <si>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</si>
  <si>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</si>
  <si>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</si>
  <si>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</si>
  <si>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</si>
  <si>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</si>
  <si>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</si>
  <si>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</si>
  <si>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</si>
  <si>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</si>
  <si>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</si>
  <si>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</si>
  <si>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</si>
  <si>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</si>
  <si>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</si>
  <si>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</si>
  <si>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</si>
  <si>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</si>
  <si>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</si>
  <si>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</si>
  <si>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</si>
  <si>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</si>
  <si>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</si>
  <si>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</si>
  <si>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</si>
  <si>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</si>
  <si>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</si>
  <si>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</si>
  <si>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</si>
  <si>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</si>
  <si>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</si>
  <si>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</si>
  <si>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</si>
  <si>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</si>
  <si>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</si>
  <si>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</si>
  <si>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</si>
  <si>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</si>
  <si>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</si>
  <si>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</si>
  <si>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</si>
  <si>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</si>
  <si>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</si>
  <si>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</si>
  <si>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</si>
  <si>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</si>
  <si>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</si>
  <si>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</si>
  <si>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</si>
  <si>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</si>
  <si>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</si>
  <si>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</si>
  <si>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</si>
  <si>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</si>
  <si>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</si>
  <si>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</si>
  <si>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</si>
  <si>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</si>
  <si>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</si>
  <si>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</si>
  <si>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</si>
  <si>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</si>
  <si>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</si>
  <si>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</si>
  <si>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</si>
  <si>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</si>
  <si>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</si>
  <si>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</si>
  <si>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</si>
  <si>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</si>
  <si>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</si>
  <si>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</si>
  <si>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</si>
  <si>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</si>
  <si>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</si>
  <si>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</si>
  <si>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</si>
  <si>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</si>
  <si>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</si>
  <si>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</si>
  <si>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</si>
  <si>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</si>
  <si>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</si>
  <si>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</si>
  <si>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</si>
  <si>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</si>
  <si>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</si>
  <si>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</si>
  <si>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</si>
  <si>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</si>
  <si>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</si>
  <si>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</si>
  <si>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</si>
  <si>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</si>
  <si>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</si>
  <si>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</si>
  <si>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</si>
  <si>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</si>
  <si>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</si>
  <si>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</si>
  <si>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</si>
  <si>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</si>
  <si>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</si>
  <si>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</si>
  <si>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</si>
  <si>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</si>
  <si>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</si>
  <si>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</si>
  <si>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</si>
  <si>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</si>
  <si>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</si>
  <si>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</si>
  <si>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</si>
  <si>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</si>
  <si>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</si>
  <si>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</si>
  <si>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</si>
  <si>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</si>
  <si>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</si>
  <si>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</si>
  <si>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</si>
  <si>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</si>
  <si>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</si>
  <si>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</si>
  <si>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</si>
  <si>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</si>
  <si>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</si>
  <si>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</si>
  <si>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</si>
  <si>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</si>
  <si>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</si>
  <si>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</si>
  <si>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</si>
  <si>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</si>
  <si>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</si>
  <si>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</si>
  <si>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</si>
  <si>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</si>
  <si>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</si>
  <si>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</si>
  <si>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</si>
  <si>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</si>
  <si>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</si>
  <si>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</si>
  <si>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</si>
  <si>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</si>
  <si>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</si>
  <si>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</si>
  <si>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</si>
  <si>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</si>
  <si>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</si>
  <si>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</si>
  <si>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</si>
  <si>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</si>
  <si>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</si>
  <si>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</si>
  <si>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</si>
  <si>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</si>
  <si>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</si>
  <si>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</si>
  <si>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</si>
  <si>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</si>
  <si>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</si>
  <si>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</si>
  <si>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</si>
  <si>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</si>
  <si>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</si>
  <si>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</si>
  <si>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</si>
  <si>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</si>
  <si>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</si>
  <si>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</si>
  <si>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</si>
  <si>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</si>
  <si>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</si>
  <si>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</si>
  <si>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</si>
  <si>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</si>
  <si>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</si>
  <si>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</si>
  <si>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</si>
  <si>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</si>
  <si>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</si>
  <si>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</si>
  <si>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</si>
  <si>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</si>
  <si>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</si>
  <si>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</si>
  <si>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</si>
  <si>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</si>
  <si>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</si>
  <si>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</si>
  <si>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</si>
  <si>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</si>
  <si>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</si>
  <si>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</si>
  <si>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</si>
  <si>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</si>
  <si>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</si>
  <si>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</si>
  <si>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</si>
  <si>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</si>
  <si>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</si>
  <si>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</si>
  <si>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</si>
  <si>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</si>
  <si>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</si>
  <si>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</si>
  <si>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</si>
  <si>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</si>
  <si>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</si>
  <si>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</si>
  <si>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</si>
  <si>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</si>
  <si>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</si>
  <si>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</si>
  <si>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</si>
  <si>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</si>
  <si>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</si>
  <si>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</si>
  <si>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</si>
  <si>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</si>
  <si>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</si>
  <si>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</si>
  <si>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</si>
  <si>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</si>
  <si>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</si>
  <si>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</si>
  <si>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</si>
  <si>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</si>
  <si>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</si>
  <si>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</si>
  <si>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</si>
  <si>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</si>
  <si>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</si>
  <si>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</si>
  <si>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</si>
  <si>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</si>
  <si>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</si>
  <si>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</si>
  <si>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</si>
  <si>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</si>
  <si>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</si>
  <si>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</si>
  <si>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</si>
  <si>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</si>
  <si>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</si>
  <si>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</si>
  <si>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</si>
  <si>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</si>
  <si>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</si>
  <si>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</si>
  <si>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</si>
  <si>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</si>
  <si>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</si>
  <si>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</si>
  <si>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</si>
  <si>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</si>
  <si>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</si>
  <si>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</si>
  <si>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</si>
  <si>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</si>
  <si>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</si>
  <si>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</si>
  <si>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</si>
  <si>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</si>
  <si>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</si>
  <si>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</si>
  <si>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</si>
  <si>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</si>
  <si>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</si>
  <si>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</si>
  <si>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</si>
  <si>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</si>
  <si>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</si>
  <si>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</si>
  <si>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</si>
  <si>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</si>
  <si>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</si>
  <si>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</si>
  <si>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</si>
  <si>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</si>
  <si>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</si>
  <si>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</si>
  <si>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</si>
  <si>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</si>
  <si>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</si>
  <si>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</si>
  <si>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</si>
  <si>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</si>
  <si>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</si>
  <si>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</si>
  <si>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</si>
  <si>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</si>
  <si>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</si>
  <si>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</si>
  <si>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</si>
  <si>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</si>
  <si>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</si>
  <si>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</si>
  <si>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</si>
  <si>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</si>
  <si>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</si>
  <si>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</si>
  <si>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</si>
  <si>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</si>
  <si>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</si>
  <si>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</si>
  <si>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</si>
  <si>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</si>
  <si>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</si>
  <si>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</si>
  <si>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</si>
  <si>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</si>
  <si>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</si>
  <si>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</si>
  <si>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</si>
  <si>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</si>
  <si>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</si>
  <si>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</si>
  <si>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</si>
  <si>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</si>
  <si>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</si>
  <si>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</si>
  <si>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</si>
  <si>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</si>
  <si>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</si>
  <si>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</si>
  <si>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</si>
  <si>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</si>
  <si>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</si>
  <si>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</si>
  <si>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</si>
  <si>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</si>
  <si>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</si>
  <si>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</si>
  <si>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</si>
  <si>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</si>
  <si>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</si>
  <si>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</si>
  <si>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</si>
  <si>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</si>
  <si>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</si>
  <si>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</si>
  <si>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</si>
  <si>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</si>
  <si>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</si>
  <si>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</si>
  <si>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</si>
  <si>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</si>
  <si>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</si>
  <si>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</si>
  <si>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</si>
  <si>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</si>
  <si>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</si>
  <si>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</si>
  <si>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</si>
  <si>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</si>
  <si>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</si>
  <si>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</si>
  <si>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</si>
  <si>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</si>
  <si>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</si>
  <si>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</si>
  <si>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</si>
  <si>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</si>
  <si>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</si>
  <si>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</si>
  <si>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</si>
  <si>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</si>
  <si>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</si>
  <si>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</si>
  <si>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</si>
  <si>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</si>
  <si>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</si>
  <si>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</si>
  <si>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</si>
  <si>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</si>
  <si>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</si>
  <si>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</si>
  <si>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</si>
  <si>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</si>
  <si>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</si>
  <si>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</si>
  <si>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</si>
  <si>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</si>
  <si>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</si>
  <si>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</si>
  <si>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</si>
  <si>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</si>
  <si>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</si>
  <si>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</si>
  <si>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</si>
  <si>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</si>
  <si>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</si>
  <si>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</si>
  <si>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</si>
  <si>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</si>
  <si>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</si>
  <si>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</si>
  <si>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</si>
  <si>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</si>
  <si>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</si>
  <si>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</si>
  <si>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</si>
  <si>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</si>
  <si>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</si>
  <si>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</si>
  <si>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</si>
  <si>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</si>
  <si>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</si>
  <si>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</si>
  <si>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</si>
  <si>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</si>
  <si>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</si>
  <si>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</si>
  <si>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</si>
  <si>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</si>
  <si>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</si>
  <si>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</si>
  <si>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</si>
  <si>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</si>
  <si>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</si>
  <si>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</si>
  <si>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</si>
  <si>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</si>
  <si>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</si>
  <si>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</si>
  <si>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</si>
  <si>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</si>
  <si>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</si>
  <si>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</si>
  <si>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</si>
  <si>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</si>
  <si>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</si>
  <si>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</si>
  <si>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</si>
  <si>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</si>
  <si>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</si>
  <si>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</si>
  <si>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</si>
  <si>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</si>
  <si>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</si>
  <si>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</si>
  <si>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</si>
  <si>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</si>
  <si>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</si>
  <si>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</si>
  <si>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</si>
  <si>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</si>
  <si>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</si>
  <si>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</si>
  <si>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</si>
  <si>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</si>
  <si>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</si>
  <si>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</si>
  <si>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</si>
  <si>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</si>
  <si>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</si>
  <si>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</si>
  <si>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</si>
  <si>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</si>
  <si>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</si>
  <si>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</si>
  <si>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</si>
  <si>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</si>
  <si>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</si>
  <si>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</si>
  <si>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</si>
  <si>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</si>
  <si>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</si>
  <si>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</si>
  <si>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</si>
  <si>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</si>
  <si>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</si>
  <si>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</si>
  <si>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</si>
  <si>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</si>
  <si>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</si>
  <si>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</si>
  <si>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</si>
  <si>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</si>
  <si>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</si>
  <si>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</si>
  <si>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</si>
  <si>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</si>
  <si>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</si>
  <si>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</si>
  <si>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</si>
  <si>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</si>
  <si>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</si>
  <si>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</si>
  <si>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</si>
  <si>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</si>
  <si>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</si>
  <si>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</si>
  <si>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</si>
  <si>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</si>
  <si>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</si>
  <si>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</si>
  <si>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</si>
  <si>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</si>
  <si>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</si>
  <si>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</si>
  <si>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</si>
  <si>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</si>
  <si>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</si>
  <si>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</si>
  <si>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</si>
  <si>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</si>
  <si>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</si>
  <si>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</si>
  <si>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</si>
  <si>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</si>
  <si>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</si>
  <si>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</si>
  <si>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</si>
  <si>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</si>
  <si>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</si>
  <si>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</si>
  <si>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</si>
  <si>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</si>
  <si>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</si>
  <si>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</si>
  <si>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</si>
  <si>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</si>
  <si>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</si>
  <si>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</si>
  <si>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</si>
  <si>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</si>
  <si>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</si>
  <si>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</si>
  <si>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</si>
  <si>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</si>
  <si>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</si>
  <si>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</si>
  <si>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</si>
  <si>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</si>
  <si>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</si>
  <si>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</si>
  <si>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</si>
  <si>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</si>
  <si>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</si>
  <si>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</si>
  <si>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</si>
  <si>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</si>
  <si>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</si>
  <si>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</si>
  <si>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</si>
  <si>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</si>
  <si>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</si>
  <si>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</si>
  <si>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</si>
  <si>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</si>
  <si>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</si>
  <si>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</si>
  <si>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</si>
  <si>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</si>
  <si>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</si>
  <si>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</si>
  <si>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</si>
  <si>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</si>
  <si>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</si>
  <si>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</si>
  <si>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</si>
  <si>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</si>
  <si>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</si>
  <si>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</si>
  <si>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</si>
  <si>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</si>
  <si>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</si>
  <si>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</si>
  <si>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</si>
  <si>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</si>
  <si>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</si>
  <si>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</si>
  <si>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</si>
  <si>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</si>
  <si>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</si>
  <si>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</si>
  <si>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</si>
  <si>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</si>
  <si>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</si>
  <si>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</si>
  <si>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</si>
  <si>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</si>
  <si>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</si>
  <si>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</si>
  <si>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</si>
  <si>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</si>
  <si>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</si>
  <si>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</si>
  <si>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</si>
  <si>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</si>
  <si>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</si>
  <si>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</si>
  <si>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</si>
  <si>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</si>
  <si>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</si>
  <si>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</si>
  <si>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</si>
  <si>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</si>
  <si>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</si>
  <si>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</si>
  <si>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</si>
  <si>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</si>
  <si>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</si>
  <si>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</si>
  <si>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</si>
  <si>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</si>
  <si>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</si>
  <si>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</si>
  <si>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</si>
  <si>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</si>
  <si>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</si>
  <si>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</si>
  <si>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</si>
  <si>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</si>
  <si>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</si>
  <si>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</si>
  <si>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</si>
  <si>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</si>
  <si>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</si>
  <si>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</si>
  <si>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</si>
  <si>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</si>
  <si>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</si>
  <si>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</si>
  <si>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</si>
  <si>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</si>
  <si>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</si>
  <si>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</si>
  <si>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</si>
  <si>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</si>
  <si>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</si>
  <si>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</si>
  <si>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</si>
  <si>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</si>
  <si>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</si>
  <si>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</si>
  <si>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</si>
  <si>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</si>
  <si>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</si>
  <si>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</si>
  <si>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</si>
  <si>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</si>
  <si>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</si>
  <si>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</si>
  <si>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</si>
  <si>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</si>
  <si>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</si>
  <si>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</si>
  <si>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</si>
  <si>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</si>
  <si>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</si>
  <si>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</si>
  <si>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</si>
  <si>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</si>
  <si>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</si>
  <si>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</si>
  <si>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</si>
  <si>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</si>
  <si>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</si>
  <si>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</si>
  <si>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</si>
  <si>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</si>
  <si>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</si>
  <si>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</si>
  <si>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</si>
  <si>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</si>
  <si>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</si>
  <si>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</si>
  <si>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</si>
  <si>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</si>
  <si>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</si>
  <si>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</si>
  <si>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</si>
  <si>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</si>
  <si>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</si>
  <si>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</si>
  <si>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</si>
  <si>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</si>
  <si>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</si>
  <si>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</si>
  <si>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</si>
  <si>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</si>
  <si>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</si>
  <si>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</si>
  <si>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</si>
  <si>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</si>
  <si>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</si>
  <si>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</si>
  <si>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</si>
  <si>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</si>
  <si>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</si>
  <si>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</si>
  <si>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</si>
  <si>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</si>
  <si>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</si>
  <si>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</si>
  <si>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</si>
  <si>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</si>
  <si>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</si>
  <si>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</si>
  <si>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</si>
  <si>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</si>
  <si>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</si>
  <si>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</si>
  <si>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</si>
  <si>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</si>
  <si>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</si>
  <si>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</si>
  <si>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</si>
  <si>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</si>
  <si>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</si>
  <si>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</si>
  <si>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</si>
  <si>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</si>
  <si>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</si>
  <si>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</si>
  <si>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</si>
  <si>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</si>
  <si>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</si>
  <si>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</si>
  <si>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</si>
  <si>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</si>
  <si>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</si>
  <si>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</si>
  <si>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</si>
  <si>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</si>
  <si>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</si>
  <si>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</si>
  <si>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</si>
  <si>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</si>
  <si>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</si>
  <si>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</si>
  <si>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</si>
  <si>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</si>
  <si>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</si>
  <si>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</si>
  <si>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</si>
  <si>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</si>
  <si>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</si>
  <si>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</si>
  <si>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</si>
  <si>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</si>
  <si>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</si>
  <si>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</si>
  <si>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</si>
  <si>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</si>
  <si>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</si>
  <si>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</si>
  <si>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</si>
  <si>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</si>
  <si>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</si>
  <si>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</si>
  <si>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</si>
  <si>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</si>
  <si>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</si>
  <si>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</si>
  <si>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</si>
  <si>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</si>
  <si>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</si>
  <si>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</si>
  <si>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</si>
  <si>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</si>
  <si>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</si>
  <si>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</si>
  <si>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</si>
  <si>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</si>
  <si>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</si>
  <si>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</si>
  <si>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</si>
  <si>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</si>
  <si>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</si>
  <si>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</si>
  <si>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</si>
  <si>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</si>
  <si>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</si>
  <si>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</si>
  <si>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</si>
  <si>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</si>
  <si>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</si>
  <si>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</si>
  <si>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</si>
  <si>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</si>
  <si>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</si>
  <si>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</si>
  <si>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</si>
  <si>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</si>
  <si>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</si>
  <si>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</si>
  <si>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</si>
  <si>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</si>
  <si>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</si>
  <si>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</si>
  <si>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</si>
  <si>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</si>
  <si>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</si>
  <si>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</si>
  <si>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</si>
  <si>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</si>
  <si>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</si>
  <si>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</si>
  <si>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</si>
  <si>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</si>
  <si>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</si>
  <si>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</si>
  <si>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</si>
  <si>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</si>
  <si>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</si>
  <si>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</si>
  <si>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</si>
  <si>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</si>
  <si>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</si>
  <si>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</si>
  <si>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</si>
  <si>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</si>
  <si>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</si>
  <si>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</si>
  <si>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</si>
  <si>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</si>
  <si>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</si>
  <si>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</si>
  <si>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</si>
  <si>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</si>
  <si>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</si>
  <si>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</si>
  <si>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</si>
  <si>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</si>
  <si>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</si>
  <si>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</si>
  <si>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</si>
  <si>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</si>
  <si>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</si>
  <si>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</si>
  <si>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</si>
  <si>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</si>
  <si>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</si>
  <si>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</si>
  <si>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</si>
  <si>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</si>
  <si>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</si>
  <si>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</si>
  <si>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</si>
  <si>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</si>
  <si>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</si>
  <si>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</si>
  <si>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</si>
  <si>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</si>
  <si>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</si>
  <si>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</si>
  <si>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</si>
  <si>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</si>
  <si>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</si>
  <si>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</si>
  <si>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</si>
  <si>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</si>
  <si>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</si>
  <si>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</si>
  <si>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</si>
  <si>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</si>
  <si>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</si>
  <si>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</si>
  <si>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</si>
  <si>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</si>
  <si>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</si>
  <si>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</si>
  <si>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</si>
  <si>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</si>
  <si>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</si>
  <si>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</si>
  <si>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</si>
  <si>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</si>
  <si>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</si>
  <si>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</si>
  <si>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</si>
  <si>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</si>
  <si>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</si>
  <si>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</si>
  <si>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</si>
  <si>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</si>
  <si>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</si>
  <si>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</si>
  <si>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</si>
  <si>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</si>
  <si>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</si>
  <si>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</si>
  <si>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</si>
  <si>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</si>
  <si>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</si>
  <si>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</si>
  <si>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</si>
  <si>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</si>
  <si>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</si>
  <si>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</si>
  <si>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</si>
  <si>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</si>
  <si>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</si>
  <si>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</si>
  <si>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</si>
  <si>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</si>
  <si>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</si>
  <si>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</si>
  <si>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</si>
  <si>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</si>
  <si>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</si>
  <si>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</si>
  <si>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</si>
  <si>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</si>
  <si>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</si>
  <si>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</si>
  <si>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</si>
  <si>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</si>
  <si>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</si>
  <si>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</si>
  <si>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</si>
  <si>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</si>
  <si>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</si>
  <si>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</si>
  <si>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</si>
  <si>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</si>
  <si>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</si>
  <si>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</si>
  <si>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</si>
  <si>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</si>
  <si>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</si>
  <si>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</si>
  <si>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</si>
  <si>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</si>
  <si>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</si>
  <si>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</si>
  <si>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</si>
  <si>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</si>
  <si>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</si>
  <si>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</si>
  <si>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</si>
  <si>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</si>
  <si>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</si>
  <si>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</si>
  <si>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</si>
  <si>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</si>
  <si>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</si>
  <si>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</si>
  <si>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</si>
  <si>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</si>
  <si>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</si>
  <si>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</si>
  <si>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</si>
  <si>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</si>
  <si>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</si>
  <si>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</si>
  <si>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</si>
  <si>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</si>
  <si>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</si>
  <si>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</si>
  <si>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</si>
  <si>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</si>
  <si>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</si>
  <si>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</si>
  <si>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</si>
  <si>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</si>
  <si>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</si>
  <si>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</si>
  <si>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</si>
  <si>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</si>
  <si>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</si>
  <si>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</si>
  <si>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</si>
  <si>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</si>
  <si>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</si>
  <si>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</si>
  <si>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</si>
  <si>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</si>
  <si>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</si>
  <si>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</si>
  <si>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</si>
  <si>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</si>
  <si>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</si>
  <si>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</si>
  <si>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</si>
  <si>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</si>
  <si>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</si>
  <si>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</si>
  <si>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</si>
  <si>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</si>
  <si>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</si>
  <si>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</si>
  <si>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</si>
  <si>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</si>
  <si>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</si>
  <si>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</si>
  <si>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</si>
  <si>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</si>
  <si>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</si>
  <si>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</si>
  <si>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</si>
  <si>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</si>
  <si>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</si>
  <si>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</si>
  <si>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</si>
  <si>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</si>
  <si>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</si>
  <si>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</si>
  <si>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</si>
  <si>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</si>
  <si>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</si>
  <si>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</si>
  <si>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</si>
  <si>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</si>
  <si>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</si>
  <si>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</si>
  <si>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</si>
  <si>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</si>
  <si>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</si>
  <si>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</si>
  <si>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</si>
  <si>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</si>
  <si>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</si>
  <si>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</si>
  <si>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</si>
  <si>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</si>
  <si>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</si>
  <si>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</si>
  <si>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</si>
  <si>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</si>
  <si>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</si>
  <si>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</si>
  <si>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</si>
  <si>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</si>
  <si>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</si>
  <si>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</si>
  <si>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</si>
  <si>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</si>
  <si>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</si>
  <si>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</si>
  <si>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</si>
  <si>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</si>
  <si>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</si>
  <si>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</si>
  <si>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</si>
  <si>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</si>
  <si>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</si>
  <si>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</si>
  <si>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</si>
  <si>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</si>
  <si>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</si>
  <si>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</si>
  <si>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</si>
  <si>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</si>
  <si>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</si>
  <si>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</si>
  <si>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</si>
  <si>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</si>
  <si>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</si>
  <si>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</si>
  <si>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</si>
  <si>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</si>
  <si>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</si>
  <si>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</si>
  <si>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</si>
  <si>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</si>
  <si>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</si>
  <si>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</si>
  <si>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</si>
  <si>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</si>
  <si>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</si>
  <si>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</si>
  <si>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</si>
  <si>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</si>
  <si>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</si>
  <si>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</si>
  <si>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</si>
  <si>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</si>
  <si>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</si>
  <si>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</si>
  <si>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</si>
  <si>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</si>
  <si>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</si>
  <si>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</si>
  <si>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</si>
  <si>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</si>
  <si>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</si>
  <si>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</si>
  <si>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</si>
  <si>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</si>
  <si>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</si>
  <si>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</si>
  <si>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</si>
  <si>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</si>
  <si>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</si>
  <si>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</si>
  <si>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</si>
  <si>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</si>
  <si>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</si>
  <si>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</si>
  <si>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</si>
  <si>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</si>
  <si>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</si>
  <si>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</si>
  <si>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</si>
  <si>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</si>
  <si>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</si>
  <si>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</si>
  <si>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</si>
  <si>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</si>
  <si>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</si>
  <si>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</si>
  <si>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</si>
  <si>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</si>
  <si>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</si>
  <si>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</si>
  <si>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</si>
  <si>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</si>
  <si>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</si>
  <si>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</si>
  <si>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</si>
  <si>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</si>
  <si>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</si>
  <si>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</si>
  <si>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</si>
  <si>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</si>
  <si>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</si>
  <si>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</si>
  <si>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</si>
  <si>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</si>
  <si>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</si>
  <si>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</si>
  <si>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</si>
  <si>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</si>
  <si>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</si>
  <si>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</si>
  <si>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</si>
  <si>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</si>
  <si>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</si>
  <si>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</si>
  <si>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</si>
  <si>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</si>
  <si>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</si>
  <si>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</si>
  <si>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</si>
  <si>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</si>
  <si>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</si>
  <si>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</si>
  <si>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</si>
  <si>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</si>
  <si>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</si>
  <si>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</si>
  <si>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</si>
  <si>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</si>
  <si>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</si>
  <si>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</si>
  <si>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</si>
  <si>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</si>
  <si>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</si>
  <si>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</si>
  <si>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</si>
  <si>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</si>
  <si>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</si>
  <si>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</si>
  <si>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</si>
  <si>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</si>
  <si>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</si>
  <si>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</si>
  <si>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</si>
  <si>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</si>
  <si>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</si>
  <si>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</si>
  <si>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</si>
  <si>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</si>
  <si>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</si>
  <si>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</si>
  <si>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</si>
  <si>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</si>
  <si>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</si>
  <si>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</si>
  <si>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</si>
  <si>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</si>
  <si>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</si>
  <si>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</si>
  <si>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</si>
  <si>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</si>
  <si>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</si>
  <si>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</si>
  <si>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</si>
  <si>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</si>
  <si>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</si>
  <si>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</si>
  <si>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</si>
  <si>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</si>
  <si>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</si>
  <si>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</si>
  <si>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</si>
  <si>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</si>
  <si>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</si>
  <si>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</si>
  <si>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</si>
  <si>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</si>
  <si>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</si>
  <si>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</si>
  <si>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</si>
  <si>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</si>
  <si>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</si>
  <si>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</si>
  <si>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</si>
  <si>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</si>
  <si>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</si>
  <si>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</si>
  <si>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</si>
  <si>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</si>
  <si>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</si>
  <si>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</si>
  <si>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</si>
  <si>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</si>
  <si>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</si>
  <si>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</si>
  <si>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</si>
  <si>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</si>
  <si>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</si>
  <si>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</si>
  <si>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</si>
  <si>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</si>
  <si>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</si>
  <si>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</si>
  <si>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</si>
  <si>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</si>
  <si>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</si>
  <si>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</si>
  <si>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</si>
  <si>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</si>
  <si>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</si>
  <si>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</si>
  <si>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</si>
  <si>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</si>
  <si>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</si>
  <si>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</si>
  <si>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</si>
  <si>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</si>
  <si>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</si>
  <si>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</si>
  <si>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</si>
  <si>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</si>
  <si>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</si>
  <si>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</si>
  <si>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</si>
  <si>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</si>
  <si>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</si>
  <si>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</si>
  <si>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</si>
  <si>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</si>
  <si>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</si>
  <si>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</si>
  <si>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</si>
  <si>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</si>
  <si>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</si>
  <si>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</si>
  <si>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</si>
  <si>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</si>
  <si>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</si>
  <si>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</si>
  <si>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</si>
  <si>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</si>
  <si>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</si>
  <si>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</si>
  <si>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</si>
  <si>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</si>
  <si>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</si>
  <si>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</si>
  <si>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</si>
  <si>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</si>
  <si>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</si>
  <si>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</si>
  <si>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</si>
  <si>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</si>
  <si>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</si>
  <si>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</si>
  <si>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</si>
  <si>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</si>
  <si>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</si>
  <si>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</si>
  <si>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</si>
  <si>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</si>
  <si>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</si>
  <si>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</si>
  <si>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</si>
  <si>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</si>
  <si>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</si>
  <si>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</si>
  <si>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</si>
  <si>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</si>
  <si>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</si>
  <si>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</si>
  <si>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</si>
  <si>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</si>
  <si>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</si>
  <si>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</si>
  <si>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</si>
  <si>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</si>
  <si>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</si>
  <si>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</si>
  <si>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</si>
  <si>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</si>
  <si>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</si>
  <si>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</si>
  <si>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</si>
  <si>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</si>
  <si>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</si>
  <si>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</si>
  <si>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</si>
  <si>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</si>
  <si>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</si>
  <si>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</si>
  <si>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</si>
  <si>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</si>
  <si>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</si>
  <si>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</si>
  <si>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</si>
  <si>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</si>
  <si>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</si>
  <si>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</si>
  <si>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</si>
  <si>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</si>
  <si>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</si>
  <si>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</si>
  <si>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</si>
  <si>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</si>
  <si>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</si>
  <si>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</si>
  <si>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</si>
  <si>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</si>
  <si>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</si>
  <si>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</si>
  <si>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</si>
  <si>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</si>
  <si>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</si>
  <si>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</si>
  <si>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</si>
  <si>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</si>
  <si>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</si>
  <si>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</si>
  <si>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</si>
  <si>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</si>
  <si>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</si>
  <si>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</si>
  <si>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</si>
  <si>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</si>
  <si>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</si>
  <si>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</si>
  <si>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</si>
  <si>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</si>
  <si>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</si>
  <si>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</si>
  <si>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</si>
  <si>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</si>
  <si>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</si>
  <si>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</si>
  <si>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</si>
  <si>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</si>
  <si>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</si>
  <si>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</si>
  <si>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</si>
  <si>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</si>
  <si>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</si>
  <si>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</si>
  <si>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</si>
  <si>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</si>
  <si>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</si>
  <si>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</si>
  <si>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</si>
  <si>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</si>
  <si>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</si>
  <si>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</si>
  <si>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</si>
  <si>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</si>
  <si>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</si>
  <si>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</si>
  <si>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</si>
  <si>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</si>
  <si>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</si>
  <si>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</si>
  <si>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</si>
  <si>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</si>
  <si>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</si>
  <si>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</si>
  <si>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</si>
  <si>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</si>
  <si>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</si>
  <si>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</si>
  <si>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</si>
  <si>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</si>
  <si>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</si>
  <si>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</si>
  <si>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</si>
  <si>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</si>
  <si>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</si>
  <si>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</si>
  <si>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</si>
  <si>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</si>
  <si>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</si>
  <si>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</si>
  <si>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</si>
  <si>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</si>
  <si>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</si>
  <si>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</si>
  <si>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</si>
  <si>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</si>
  <si>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</si>
  <si>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</si>
  <si>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</si>
  <si>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</si>
  <si>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</si>
  <si>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</si>
  <si>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</si>
  <si>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</si>
  <si>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</si>
  <si>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</si>
  <si>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</si>
  <si>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</si>
  <si>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</si>
  <si>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</si>
  <si>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</si>
  <si>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</si>
  <si>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</si>
  <si>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</si>
  <si>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</si>
  <si>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</si>
  <si>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</si>
  <si>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</si>
  <si>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</si>
  <si>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</si>
  <si>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</si>
  <si>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</si>
  <si>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</si>
  <si>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</si>
  <si>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</si>
  <si>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</si>
  <si>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</si>
  <si>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</si>
  <si>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</si>
  <si>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</si>
  <si>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</si>
  <si>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</si>
  <si>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</si>
  <si>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</si>
  <si>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</si>
  <si>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</si>
  <si>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</si>
  <si>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</si>
  <si>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</si>
  <si>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</si>
  <si>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</si>
  <si>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</si>
  <si>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</si>
  <si>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</si>
  <si>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</si>
  <si>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</si>
  <si>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</si>
  <si>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</si>
  <si>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</si>
  <si>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</si>
  <si>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</si>
  <si>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</si>
  <si>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</si>
  <si>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</si>
  <si>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</si>
  <si>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</si>
  <si>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</si>
  <si>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</si>
  <si>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</si>
  <si>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</si>
  <si>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</si>
  <si>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</si>
  <si>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</si>
  <si>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</si>
  <si>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</si>
  <si>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</si>
  <si>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</si>
  <si>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</si>
  <si>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</si>
  <si>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</si>
  <si>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</si>
  <si>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</si>
  <si>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</si>
  <si>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</si>
  <si>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</si>
  <si>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</si>
  <si>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</si>
  <si>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</si>
  <si>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</si>
  <si>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</si>
  <si>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</si>
  <si>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</si>
  <si>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</si>
  <si>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</si>
  <si>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</si>
  <si>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</si>
  <si>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</si>
  <si>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</si>
  <si>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</si>
  <si>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</si>
  <si>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</si>
  <si>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</si>
  <si>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</si>
  <si>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</si>
  <si>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</si>
  <si>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</si>
  <si>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</si>
  <si>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</si>
  <si>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</si>
  <si>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</si>
  <si>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</si>
  <si>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</si>
  <si>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</si>
  <si>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</si>
  <si>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</si>
  <si>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</si>
  <si>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</si>
  <si>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</si>
  <si>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</si>
  <si>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</si>
  <si>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</si>
  <si>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</si>
  <si>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</si>
  <si>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</si>
  <si>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</si>
  <si>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</si>
  <si>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</si>
  <si>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</si>
  <si>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</si>
  <si>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</si>
  <si>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</si>
  <si>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</si>
  <si>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</si>
  <si>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</si>
  <si>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</si>
  <si>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</si>
  <si>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</si>
  <si>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</si>
  <si>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</si>
  <si>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</si>
  <si>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</si>
  <si>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</si>
  <si>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</si>
  <si>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</si>
  <si>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</si>
  <si>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</si>
  <si>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</si>
  <si>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</si>
  <si>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</si>
  <si>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</si>
  <si>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</si>
  <si>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</si>
  <si>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</si>
  <si>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</si>
  <si>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</si>
  <si>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</si>
  <si>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</si>
  <si>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</si>
  <si>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</si>
  <si>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</si>
  <si>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</si>
  <si>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</si>
  <si>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</si>
  <si>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</si>
  <si>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</si>
  <si>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</si>
  <si>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</si>
  <si>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</si>
  <si>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</si>
  <si>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</si>
  <si>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</si>
  <si>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</si>
  <si>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</si>
  <si>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</si>
  <si>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</si>
  <si>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</si>
  <si>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</si>
  <si>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</si>
  <si>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</si>
  <si>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</si>
  <si>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</si>
  <si>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</si>
  <si>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</si>
  <si>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</si>
  <si>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</si>
  <si>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</si>
  <si>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</si>
  <si>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</si>
  <si>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</si>
  <si>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</si>
  <si>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</si>
  <si>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</si>
  <si>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</si>
  <si>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</si>
  <si>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</si>
  <si>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</si>
  <si>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</si>
  <si>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</si>
  <si>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</si>
  <si>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</si>
  <si>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</si>
  <si>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</si>
  <si>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</si>
  <si>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</si>
  <si>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</si>
  <si>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</si>
  <si>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</si>
  <si>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</si>
  <si>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</si>
  <si>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</si>
  <si>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</si>
  <si>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</si>
  <si>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</si>
  <si>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</si>
  <si>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</si>
  <si>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</si>
  <si>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</si>
  <si>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</si>
  <si>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</si>
  <si>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</si>
  <si>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</si>
  <si>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</si>
  <si>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</si>
  <si>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</si>
  <si>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</si>
  <si>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</si>
  <si>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</si>
  <si>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</si>
  <si>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</si>
  <si>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</si>
  <si>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</si>
  <si>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</si>
  <si>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</si>
  <si>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</si>
  <si>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</si>
  <si>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</si>
  <si>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</si>
  <si>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</si>
  <si>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</si>
  <si>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</si>
  <si>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</si>
  <si>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</si>
  <si>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</si>
  <si>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</si>
  <si>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</si>
  <si>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</si>
  <si>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</si>
  <si>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</si>
  <si>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</si>
  <si>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</si>
  <si>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</si>
  <si>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</si>
  <si>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</si>
  <si>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</si>
  <si>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</si>
  <si>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</si>
  <si>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</si>
  <si>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</si>
  <si>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</si>
  <si>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</si>
  <si>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</si>
  <si>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</si>
  <si>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</si>
  <si>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</si>
  <si>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</si>
  <si>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</si>
  <si>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</si>
  <si>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</si>
  <si>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</si>
  <si>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</si>
  <si>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</si>
  <si>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</si>
  <si>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</si>
  <si>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</si>
  <si>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</si>
  <si>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</si>
  <si>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</si>
  <si>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</si>
  <si>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</si>
  <si>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</si>
  <si>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</si>
  <si>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</si>
  <si>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</si>
  <si>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</si>
  <si>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</si>
  <si>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</si>
  <si>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</si>
  <si>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</si>
  <si>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</si>
  <si>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</si>
  <si>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</si>
  <si>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</si>
  <si>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</si>
  <si>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</si>
  <si>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</si>
  <si>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</si>
  <si>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</si>
  <si>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</si>
  <si>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</si>
  <si>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</si>
  <si>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</si>
  <si>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</si>
  <si>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</si>
  <si>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</si>
  <si>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</si>
  <si>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</si>
  <si>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</si>
  <si>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</si>
  <si>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</si>
  <si>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</si>
  <si>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</si>
  <si>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</si>
  <si>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</si>
  <si>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</si>
  <si>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</si>
  <si>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</si>
  <si>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</si>
  <si>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</si>
  <si>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</si>
  <si>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</si>
  <si>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</si>
  <si>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</si>
  <si>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</si>
  <si>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</si>
  <si>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</si>
  <si>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</si>
  <si>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</si>
  <si>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</si>
  <si>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</si>
  <si>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</si>
  <si>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</si>
  <si>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</si>
  <si>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</si>
  <si>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</si>
  <si>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</si>
  <si>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</si>
  <si>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</si>
  <si>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</si>
  <si>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</si>
  <si>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</si>
  <si>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</si>
  <si>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</si>
  <si>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</si>
  <si>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</si>
  <si>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</si>
  <si>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</si>
  <si>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</si>
  <si>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</si>
  <si>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</si>
  <si>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</si>
  <si>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</si>
  <si>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</si>
  <si>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</si>
  <si>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</si>
  <si>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</si>
  <si>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</si>
  <si>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</si>
  <si>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</si>
  <si>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</si>
  <si>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</si>
  <si>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</si>
  <si>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</si>
  <si>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</si>
  <si>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</si>
  <si>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</si>
  <si>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</si>
  <si>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</si>
  <si>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</si>
  <si>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</si>
  <si>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</si>
  <si>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</si>
  <si>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</si>
  <si>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</si>
  <si>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</si>
  <si>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</si>
  <si>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</si>
  <si>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</si>
  <si>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</si>
  <si>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</si>
  <si>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</si>
  <si>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</si>
  <si>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</si>
  <si>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</si>
  <si>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</si>
  <si>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</si>
  <si>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</si>
  <si>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</si>
  <si>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</si>
  <si>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</si>
  <si>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</si>
  <si>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</si>
  <si>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</si>
  <si>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</si>
  <si>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</si>
  <si>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</si>
  <si>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</si>
  <si>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</si>
  <si>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</si>
  <si>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</si>
  <si>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</si>
  <si>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</si>
  <si>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</si>
  <si>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</si>
  <si>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</si>
  <si>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</si>
  <si>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</si>
  <si>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</si>
  <si>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</si>
  <si>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</si>
  <si>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</si>
  <si>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</si>
  <si>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</si>
  <si>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</si>
  <si>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</si>
  <si>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</si>
  <si>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</si>
  <si>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</si>
  <si>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</si>
  <si>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</si>
  <si>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</si>
  <si>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</si>
  <si>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</si>
  <si>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</si>
  <si>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</si>
  <si>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</si>
  <si>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</si>
  <si>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</si>
  <si>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</si>
  <si>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</si>
  <si>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</si>
  <si>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</si>
  <si>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</si>
  <si>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</si>
  <si>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</si>
  <si>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</si>
  <si>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</si>
  <si>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</si>
  <si>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</si>
  <si>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</si>
  <si>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</si>
  <si>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</si>
  <si>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</si>
  <si>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</si>
  <si>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</si>
  <si>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</si>
  <si>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</si>
  <si>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</si>
  <si>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</si>
  <si>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</si>
  <si>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</si>
  <si>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</si>
  <si>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</si>
  <si>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</si>
  <si>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</si>
  <si>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</si>
  <si>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</si>
  <si>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</si>
  <si>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</si>
  <si>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</si>
  <si>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</si>
  <si>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</si>
  <si>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</si>
  <si>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</si>
  <si>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</si>
  <si>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</si>
  <si>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</si>
  <si>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</si>
  <si>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</si>
  <si>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</si>
  <si>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</si>
  <si>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</si>
  <si>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</si>
  <si>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</si>
  <si>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</si>
  <si>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</si>
  <si>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</si>
  <si>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</si>
  <si>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</si>
  <si>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</si>
  <si>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</si>
  <si>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</si>
  <si>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</si>
  <si>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</si>
  <si>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</si>
  <si>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</si>
  <si>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</si>
  <si>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</si>
  <si>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</si>
  <si>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</si>
  <si>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</si>
  <si>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</si>
  <si>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</si>
  <si>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</si>
  <si>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</si>
  <si>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</si>
  <si>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</si>
  <si>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</si>
  <si>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</si>
  <si>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</si>
  <si>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</si>
  <si>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</si>
  <si>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</si>
  <si>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</si>
  <si>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</si>
  <si>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</si>
  <si>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</si>
  <si>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</si>
  <si>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</si>
  <si>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</si>
  <si>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</si>
  <si>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</si>
  <si>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</si>
  <si>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</si>
  <si>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</si>
  <si>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</si>
  <si>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</si>
  <si>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</si>
  <si>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</si>
  <si>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</si>
  <si>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</si>
  <si>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</si>
  <si>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</si>
  <si>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</si>
  <si>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</si>
  <si>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</si>
  <si>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</si>
  <si>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</si>
  <si>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</si>
  <si>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</si>
  <si>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</si>
  <si>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</si>
  <si>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</si>
  <si>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</si>
  <si>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</si>
  <si>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</si>
  <si>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</si>
  <si>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</si>
  <si>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</si>
  <si>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</si>
  <si>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</si>
  <si>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</si>
  <si>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</si>
  <si>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</si>
  <si>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</si>
  <si>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</si>
  <si>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</si>
  <si>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</si>
  <si>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</si>
  <si>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</si>
  <si>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</si>
  <si>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</si>
  <si>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</si>
  <si>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</si>
  <si>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</si>
  <si>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</si>
  <si>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</si>
  <si>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</si>
  <si>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</si>
  <si>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</si>
  <si>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</si>
  <si>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</si>
  <si>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</si>
  <si>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</si>
  <si>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</si>
  <si>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</si>
  <si>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</si>
  <si>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</si>
  <si>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</si>
  <si>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</si>
  <si>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</si>
  <si>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</si>
  <si>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</si>
  <si>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</si>
  <si>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</si>
  <si>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</si>
  <si>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</si>
  <si>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</si>
  <si>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</si>
  <si>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</si>
  <si>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</si>
  <si>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</si>
  <si>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</si>
  <si>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</si>
  <si>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</si>
  <si>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</si>
  <si>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</si>
  <si>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</si>
  <si>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</si>
  <si>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</si>
  <si>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</si>
  <si>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</si>
  <si>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</si>
  <si>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</si>
  <si>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</si>
  <si>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</si>
  <si>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</si>
  <si>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</si>
  <si>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</si>
  <si>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</si>
  <si>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</si>
  <si>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</si>
  <si>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</si>
  <si>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</si>
  <si>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</si>
  <si>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</si>
  <si>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</si>
  <si>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</si>
  <si>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</si>
  <si>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</si>
  <si>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</si>
  <si>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</si>
  <si>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</si>
  <si>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</si>
  <si>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</si>
  <si>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</si>
  <si>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</si>
  <si>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</si>
  <si>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</si>
  <si>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</si>
  <si>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</si>
  <si>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</si>
  <si>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</si>
  <si>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</si>
  <si>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</si>
  <si>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</si>
  <si>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</si>
  <si>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</si>
  <si>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</si>
  <si>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</si>
  <si>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</si>
  <si>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</si>
  <si>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</si>
  <si>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</si>
  <si>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</si>
  <si>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</si>
  <si>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</si>
  <si>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</si>
  <si>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</si>
  <si>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</si>
  <si>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</si>
  <si>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</si>
  <si>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</si>
  <si>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</si>
  <si>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</si>
  <si>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</si>
  <si>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</si>
  <si>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</si>
  <si>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</si>
  <si>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</si>
  <si>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</si>
  <si>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</si>
  <si>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</si>
  <si>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</si>
  <si>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</si>
  <si>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</si>
  <si>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</si>
  <si>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</si>
  <si>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</si>
  <si>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</si>
  <si>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</si>
  <si>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</si>
  <si>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</si>
  <si>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</si>
  <si>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</si>
  <si>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</si>
  <si>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</si>
  <si>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</si>
  <si>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</si>
  <si>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</si>
  <si>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</si>
  <si>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</si>
  <si>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</si>
  <si>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</si>
  <si>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</si>
  <si>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</si>
  <si>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</si>
  <si>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</si>
  <si>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</si>
  <si>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</si>
  <si>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</si>
  <si>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</si>
  <si>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</si>
  <si>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</si>
  <si>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</si>
  <si>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</si>
  <si>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</si>
  <si>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</si>
  <si>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</si>
  <si>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</si>
  <si>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</si>
  <si>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</si>
  <si>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</si>
  <si>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</si>
  <si>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</si>
  <si>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</si>
  <si>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</si>
  <si>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</si>
  <si>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</si>
  <si>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</si>
  <si>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</si>
  <si>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</si>
  <si>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</si>
  <si>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</si>
  <si>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</si>
  <si>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</si>
  <si>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</si>
  <si>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</si>
  <si>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</si>
  <si>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</si>
  <si>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</si>
  <si>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</si>
  <si>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</si>
  <si>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</si>
  <si>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</si>
  <si>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</si>
  <si>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</si>
  <si>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</si>
  <si>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</si>
  <si>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</si>
  <si>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</si>
  <si>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</si>
  <si>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</si>
  <si>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</si>
  <si>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</si>
  <si>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</si>
  <si>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</si>
  <si>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</si>
  <si>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</si>
  <si>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</si>
  <si>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</si>
  <si>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</si>
  <si>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</si>
  <si>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</si>
  <si>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</si>
  <si>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</si>
  <si>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</si>
  <si>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</si>
  <si>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</si>
  <si>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</si>
  <si>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</si>
  <si>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</si>
  <si>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</si>
  <si>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</si>
  <si>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</si>
  <si>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</si>
  <si>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</si>
  <si>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</si>
  <si>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</si>
  <si>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</si>
  <si>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</si>
  <si>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</si>
  <si>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</si>
  <si>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</si>
  <si>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</si>
  <si>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</si>
  <si>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</si>
  <si>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</si>
  <si>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</si>
  <si>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</si>
  <si>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</si>
  <si>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</si>
  <si>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</si>
  <si>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</si>
  <si>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</si>
  <si>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</si>
  <si>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</si>
  <si>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</si>
  <si>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</si>
  <si>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</si>
  <si>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</si>
  <si>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</si>
  <si>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</si>
  <si>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</si>
  <si>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</si>
  <si>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</si>
  <si>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</si>
  <si>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</si>
  <si>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</si>
  <si>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</si>
  <si>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</si>
  <si>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</si>
  <si>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</si>
  <si>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</si>
  <si>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</si>
  <si>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</si>
  <si>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</si>
  <si>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</si>
  <si>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</si>
  <si>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</si>
  <si>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</si>
  <si>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</si>
  <si>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</si>
  <si>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</si>
  <si>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</si>
  <si>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</si>
  <si>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</si>
  <si>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</si>
  <si>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</si>
  <si>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</si>
  <si>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</si>
  <si>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</si>
  <si>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</si>
  <si>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</si>
  <si>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</si>
  <si>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</si>
  <si>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</si>
  <si>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</si>
  <si>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</si>
  <si>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</si>
  <si>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</si>
  <si>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</si>
  <si>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</si>
  <si>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</si>
  <si>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</si>
  <si>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</si>
  <si>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</si>
  <si>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</si>
  <si>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</si>
  <si>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</si>
  <si>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</si>
  <si>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</si>
  <si>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</si>
  <si>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</si>
  <si>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</si>
  <si>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</si>
  <si>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</si>
  <si>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</si>
  <si>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</si>
  <si>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</si>
  <si>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</si>
  <si>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</si>
  <si>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</si>
  <si>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</si>
  <si>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</si>
  <si>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</si>
  <si>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</si>
  <si>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</si>
  <si>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</si>
  <si>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</si>
  <si>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</si>
  <si>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</si>
  <si>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</si>
  <si>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</si>
  <si>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</si>
  <si>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</si>
  <si>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</si>
  <si>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</si>
  <si>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</si>
  <si>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</si>
  <si>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</si>
  <si>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</si>
  <si>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</si>
  <si>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</si>
  <si>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</si>
  <si>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</si>
  <si>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</si>
  <si>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</si>
  <si>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</si>
  <si>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</si>
  <si>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</si>
  <si>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</si>
  <si>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</si>
  <si>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</si>
  <si>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</si>
  <si>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</si>
  <si>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</si>
  <si>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</si>
  <si>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</si>
  <si>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</si>
  <si>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</si>
  <si>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</si>
  <si>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</si>
  <si>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</si>
  <si>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</si>
  <si>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</si>
  <si>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</si>
  <si>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</si>
  <si>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</si>
  <si>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</si>
  <si>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</si>
  <si>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</si>
  <si>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</si>
  <si>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</si>
  <si>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</si>
  <si>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</si>
  <si>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</si>
  <si>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</si>
  <si>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</si>
  <si>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</si>
  <si>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</si>
  <si>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</si>
  <si>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</si>
  <si>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</si>
  <si>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</si>
  <si>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</si>
  <si>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</si>
  <si>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</si>
  <si>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</si>
  <si>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</si>
  <si>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</si>
  <si>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</si>
  <si>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</si>
  <si>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</si>
  <si>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</si>
  <si>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</si>
  <si>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</si>
  <si>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</si>
  <si>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</si>
  <si>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</si>
  <si>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</si>
  <si>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</si>
  <si>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</si>
  <si>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</si>
  <si>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</si>
  <si>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</si>
  <si>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</si>
  <si>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</si>
  <si>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</si>
  <si>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</si>
  <si>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</si>
  <si>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</si>
  <si>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</si>
  <si>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</si>
  <si>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</si>
  <si>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</si>
  <si>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</si>
  <si>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</si>
  <si>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</si>
  <si>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</si>
  <si>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</si>
  <si>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</si>
  <si>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</si>
  <si>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</si>
  <si>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</si>
  <si>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</si>
  <si>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</si>
  <si>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</si>
  <si>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</si>
  <si>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</si>
  <si>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</si>
  <si>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</si>
  <si>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</si>
  <si>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</si>
  <si>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</si>
  <si>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</si>
  <si>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</si>
  <si>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</si>
  <si>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</si>
  <si>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</si>
  <si>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</si>
  <si>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</si>
  <si>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</si>
  <si>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</si>
  <si>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</si>
  <si>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</si>
  <si>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</si>
  <si>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</si>
  <si>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</si>
  <si>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</si>
  <si>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</si>
  <si>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</si>
  <si>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</si>
  <si>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</si>
  <si>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</si>
  <si>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</si>
  <si>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</si>
  <si>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</si>
  <si>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</si>
  <si>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</si>
  <si>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</si>
  <si>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</si>
  <si>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</si>
  <si>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</si>
  <si>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</si>
  <si>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</si>
  <si>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</si>
  <si>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</si>
  <si>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</si>
  <si>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</si>
  <si>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</si>
  <si>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</si>
  <si>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</si>
  <si>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</si>
  <si>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</si>
  <si>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</si>
  <si>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</si>
  <si>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</si>
  <si>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</si>
  <si>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</si>
  <si>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</si>
  <si>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</si>
  <si>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</si>
  <si>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</si>
  <si>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</si>
  <si>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</si>
  <si>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</si>
  <si>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</si>
  <si>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</si>
  <si>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</si>
  <si>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</si>
  <si>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</si>
  <si>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</si>
  <si>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</si>
  <si>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</si>
  <si>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</si>
  <si>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</si>
  <si>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</si>
  <si>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</si>
  <si>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</si>
  <si>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</si>
  <si>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</si>
  <si>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</si>
  <si>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</si>
  <si>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</si>
  <si>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</si>
  <si>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</si>
  <si>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</si>
  <si>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</si>
  <si>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</si>
  <si>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</si>
  <si>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</si>
  <si>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</si>
  <si>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</si>
  <si>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</si>
  <si>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</si>
  <si>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</si>
  <si>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</si>
  <si>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</si>
  <si>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</si>
  <si>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</si>
  <si>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</si>
  <si>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</si>
  <si>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</si>
  <si>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</si>
  <si>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</si>
  <si>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</si>
  <si>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</si>
  <si>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</si>
  <si>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</si>
  <si>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</si>
  <si>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</si>
  <si>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</si>
  <si>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</si>
  <si>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</si>
  <si>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</si>
  <si>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</si>
  <si>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</si>
  <si>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</si>
  <si>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</si>
  <si>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</si>
  <si>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</si>
  <si>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</si>
  <si>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</si>
  <si>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</si>
  <si>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</si>
  <si>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</si>
  <si>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</si>
  <si>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</si>
  <si>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</si>
  <si>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</si>
  <si>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</si>
  <si>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</si>
  <si>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</si>
  <si>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</si>
  <si>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</si>
  <si>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</si>
  <si>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</si>
  <si>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</si>
  <si>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</si>
  <si>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</si>
  <si>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</si>
  <si>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</si>
  <si>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</si>
  <si>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</si>
  <si>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</si>
  <si>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</si>
  <si>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</si>
  <si>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</si>
  <si>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</si>
  <si>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</si>
  <si>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</si>
  <si>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</si>
  <si>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</si>
  <si>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</si>
  <si>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</si>
  <si>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</si>
  <si>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</si>
  <si>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</si>
  <si>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</si>
  <si>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</si>
  <si>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</si>
  <si>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</si>
  <si>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</si>
  <si>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</si>
  <si>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</si>
  <si>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</si>
  <si>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</si>
  <si>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</si>
  <si>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</si>
  <si>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</si>
  <si>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</si>
  <si>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</si>
  <si>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</si>
  <si>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</si>
  <si>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</si>
  <si>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</si>
  <si>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</si>
  <si>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</si>
  <si>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</si>
  <si>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</si>
  <si>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</si>
  <si>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</si>
  <si>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</si>
  <si>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</si>
  <si>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</si>
  <si>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</si>
  <si>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</si>
  <si>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</si>
  <si>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</si>
  <si>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</si>
  <si>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</si>
  <si>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</si>
  <si>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</si>
  <si>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</si>
  <si>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</si>
  <si>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</si>
  <si>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</si>
  <si>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</si>
  <si>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</si>
  <si>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</si>
  <si>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</si>
  <si>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</si>
  <si>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</si>
  <si>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</si>
  <si>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</si>
  <si>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</si>
  <si>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</si>
  <si>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</si>
  <si>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</si>
  <si>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</si>
  <si>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</si>
  <si>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</si>
  <si>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</si>
  <si>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</si>
  <si>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</si>
  <si>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</si>
  <si>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</si>
  <si>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</si>
  <si>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</si>
  <si>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</si>
  <si>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</si>
  <si>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</si>
  <si>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</si>
  <si>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</si>
  <si>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</si>
  <si>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</si>
  <si>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</si>
  <si>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</si>
  <si>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</si>
  <si>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</si>
  <si>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</si>
  <si>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</si>
  <si>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</si>
  <si>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</si>
  <si>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</si>
  <si>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</si>
  <si>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</si>
  <si>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</si>
  <si>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</si>
  <si>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</si>
  <si>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</si>
  <si>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</si>
  <si>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</si>
  <si>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</si>
  <si>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</si>
  <si>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</si>
  <si>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</si>
  <si>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</si>
  <si>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</si>
  <si>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</si>
  <si>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</si>
  <si>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</si>
  <si>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</si>
  <si>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</si>
  <si>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</si>
  <si>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</si>
  <si>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</si>
  <si>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</si>
  <si>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</si>
  <si>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</si>
  <si>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</si>
  <si>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</si>
  <si>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</si>
  <si>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</si>
  <si>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</si>
  <si>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</si>
  <si>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</si>
  <si>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</si>
  <si>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</si>
  <si>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</si>
  <si>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</si>
  <si>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</si>
  <si>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</si>
  <si>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</si>
  <si>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</si>
  <si>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</si>
  <si>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</si>
  <si>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</si>
  <si>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</si>
  <si>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</si>
  <si>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</si>
  <si>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</si>
  <si>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</si>
  <si>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</si>
  <si>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</si>
  <si>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</si>
  <si>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</si>
  <si>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</si>
  <si>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</si>
  <si>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</si>
  <si>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</si>
  <si>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</si>
  <si>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</si>
  <si>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</si>
  <si>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</si>
  <si>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</si>
  <si>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</si>
  <si>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</si>
  <si>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</si>
  <si>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</si>
  <si>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</si>
  <si>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</si>
  <si>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</si>
  <si>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</si>
  <si>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</si>
  <si>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</si>
  <si>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</si>
  <si>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</si>
  <si>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</si>
  <si>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</si>
  <si>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</si>
  <si>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</si>
  <si>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</si>
  <si>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</si>
  <si>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</si>
  <si>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</si>
  <si>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</si>
  <si>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</si>
  <si>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</si>
  <si>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</si>
  <si>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</si>
  <si>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</si>
  <si>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</si>
  <si>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</si>
  <si>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</si>
  <si>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</si>
  <si>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</si>
  <si>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</si>
  <si>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</si>
  <si>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</si>
  <si>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</si>
  <si>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</si>
  <si>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</si>
  <si>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</si>
  <si>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</si>
  <si>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</si>
  <si>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</si>
  <si>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</si>
  <si>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</si>
  <si>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</si>
  <si>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</si>
  <si>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</si>
  <si>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</si>
  <si>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</si>
  <si>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</si>
  <si>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</si>
  <si>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</si>
  <si>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</si>
  <si>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</si>
  <si>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</si>
  <si>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</si>
  <si>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</si>
  <si>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</si>
  <si>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</si>
  <si>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</si>
  <si>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</si>
  <si>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</si>
  <si>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</si>
  <si>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</si>
  <si>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</si>
  <si>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</si>
  <si>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</si>
  <si>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</si>
  <si>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</si>
  <si>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</si>
  <si>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</si>
  <si>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</si>
  <si>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</si>
  <si>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</si>
  <si>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</si>
  <si>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</si>
  <si>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</si>
  <si>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</si>
  <si>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</si>
  <si>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</si>
  <si>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</si>
  <si>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</si>
  <si>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</si>
  <si>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</si>
  <si>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</si>
  <si>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</si>
  <si>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</si>
  <si>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</si>
  <si>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</si>
  <si>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</si>
  <si>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</si>
  <si>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</si>
  <si>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</si>
  <si>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</si>
  <si>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</si>
  <si>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</si>
  <si>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</si>
  <si>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</si>
  <si>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</si>
  <si>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</si>
  <si>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</si>
  <si>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</si>
  <si>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</si>
  <si>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</si>
  <si>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</si>
  <si>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</si>
  <si>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</si>
  <si>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</si>
  <si>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</si>
  <si>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</si>
  <si>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</si>
  <si>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</si>
  <si>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</si>
  <si>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</si>
  <si>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</si>
  <si>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</si>
  <si>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</si>
  <si>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</si>
  <si>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</si>
  <si>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</si>
  <si>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</si>
  <si>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</si>
  <si>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</si>
  <si>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</si>
  <si>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</si>
  <si>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</si>
  <si>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</si>
  <si>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</si>
  <si>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</si>
  <si>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</si>
  <si>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</si>
  <si>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</si>
  <si>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</si>
  <si>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</si>
  <si>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</si>
  <si>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</si>
  <si>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</si>
  <si>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</si>
  <si>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</si>
  <si>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</si>
  <si>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</si>
  <si>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</si>
  <si>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</si>
  <si>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</si>
  <si>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</si>
  <si>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</si>
  <si>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</si>
  <si>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</si>
  <si>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</si>
  <si>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</si>
  <si>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</si>
  <si>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</si>
  <si>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</si>
  <si>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</si>
  <si>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</si>
  <si>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</si>
  <si>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</si>
  <si>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</si>
  <si>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</si>
  <si>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</si>
  <si>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</si>
  <si>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</si>
  <si>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</si>
  <si>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</si>
  <si>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</si>
  <si>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</si>
  <si>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</si>
  <si>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</si>
  <si>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</si>
  <si>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</si>
  <si>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</si>
  <si>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</si>
  <si>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</si>
  <si>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</si>
  <si>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</si>
  <si>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</si>
  <si>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</si>
  <si>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</si>
  <si>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</si>
  <si>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</si>
  <si>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</si>
  <si>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</si>
  <si>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</si>
  <si>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</si>
  <si>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</si>
  <si>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</si>
  <si>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</si>
  <si>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</si>
  <si>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</si>
  <si>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</si>
  <si>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</si>
  <si>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</si>
  <si>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</si>
  <si>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</si>
  <si>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</si>
  <si>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</si>
  <si>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</si>
  <si>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</si>
  <si>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</si>
  <si>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</si>
  <si>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</si>
  <si>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</si>
  <si>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</si>
  <si>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</si>
  <si>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</si>
  <si>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</si>
  <si>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</si>
  <si>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</si>
  <si>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</si>
  <si>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</si>
  <si>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</si>
  <si>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</si>
  <si>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</si>
  <si>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</si>
  <si>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</si>
  <si>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</si>
  <si>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</si>
  <si>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</si>
  <si>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</si>
  <si>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</si>
  <si>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</si>
  <si>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</si>
  <si>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</si>
  <si>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</si>
  <si>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</si>
  <si>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</si>
  <si>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</si>
  <si>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</si>
  <si>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</si>
  <si>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</si>
  <si>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</si>
  <si>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</si>
  <si>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</si>
  <si>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</si>
  <si>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</si>
  <si>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</si>
  <si>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</si>
  <si>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</si>
  <si>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</si>
  <si>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</si>
  <si>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</si>
  <si>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</si>
  <si>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</si>
  <si>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</si>
  <si>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</si>
  <si>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</si>
  <si>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</si>
  <si>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</si>
  <si>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</si>
  <si>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</si>
  <si>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</si>
  <si>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</si>
  <si>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</si>
  <si>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</si>
  <si>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</si>
  <si>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</si>
  <si>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</si>
  <si>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</si>
  <si>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</si>
  <si>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</si>
  <si>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</si>
  <si>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</si>
  <si>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</si>
  <si>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</si>
  <si>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</si>
  <si>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</si>
  <si>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</si>
  <si>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</si>
  <si>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</si>
  <si>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</si>
  <si>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</si>
  <si>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</si>
  <si>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</si>
  <si>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</si>
  <si>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</si>
  <si>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</si>
  <si>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</si>
  <si>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</si>
  <si>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</si>
  <si>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</si>
  <si>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</si>
  <si>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</si>
  <si>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</si>
  <si>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</si>
  <si>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</si>
  <si>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</si>
  <si>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</si>
  <si>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</si>
  <si>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</si>
  <si>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</si>
  <si>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</si>
  <si>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</si>
  <si>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</si>
  <si>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</si>
  <si>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</si>
  <si>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</si>
  <si>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</si>
  <si>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</si>
  <si>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</si>
  <si>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</si>
  <si>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</si>
  <si>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</si>
  <si>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</si>
  <si>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</si>
  <si>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</si>
  <si>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</si>
  <si>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</si>
  <si>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</si>
  <si>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</si>
  <si>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</si>
  <si>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</si>
  <si>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</si>
  <si>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</si>
  <si>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</si>
  <si>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</si>
  <si>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</si>
  <si>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</si>
  <si>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</si>
  <si>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</si>
  <si>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</si>
  <si>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</si>
  <si>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</si>
  <si>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</si>
  <si>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</si>
  <si>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</si>
  <si>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</si>
  <si>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</si>
  <si>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</si>
  <si>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</si>
  <si>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</si>
  <si>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</si>
  <si>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</si>
  <si>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</si>
  <si>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</si>
  <si>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</si>
  <si>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</si>
  <si>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</si>
  <si>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</si>
  <si>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</si>
  <si>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</si>
  <si>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</si>
  <si>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</si>
  <si>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</si>
  <si>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</si>
  <si>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</si>
  <si>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</si>
  <si>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</si>
  <si>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</si>
  <si>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</si>
  <si>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</si>
  <si>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</si>
  <si>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</si>
  <si>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</si>
  <si>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</si>
  <si>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</si>
  <si>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</si>
  <si>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</si>
  <si>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</si>
  <si>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</si>
  <si>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</si>
  <si>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</si>
  <si>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</si>
  <si>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</si>
  <si>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</si>
  <si>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</si>
  <si>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</si>
  <si>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</si>
  <si>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</si>
  <si>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</si>
  <si>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</si>
  <si>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</si>
  <si>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</si>
  <si>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</si>
  <si>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</si>
  <si>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</si>
  <si>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</si>
  <si>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</si>
  <si>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</si>
  <si>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</si>
  <si>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</si>
  <si>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</si>
  <si>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</si>
  <si>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</si>
  <si>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</si>
  <si>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</si>
  <si>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</si>
  <si>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</si>
  <si>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</si>
  <si>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</si>
  <si>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</si>
  <si>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</si>
  <si>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</si>
  <si>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</si>
  <si>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</si>
  <si>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</si>
  <si>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</si>
  <si>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</si>
  <si>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</si>
  <si>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</si>
  <si>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</si>
  <si>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</si>
  <si>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</si>
  <si>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</si>
  <si>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</si>
  <si>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</si>
  <si>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</si>
  <si>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</si>
  <si>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</si>
  <si>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</si>
  <si>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</si>
  <si>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</si>
  <si>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</si>
  <si>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</si>
  <si>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</si>
  <si>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</si>
  <si>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</si>
  <si>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</si>
  <si>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</si>
  <si>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</si>
  <si>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</si>
  <si>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</si>
  <si>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</si>
  <si>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</si>
  <si>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</si>
  <si>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</si>
  <si>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</si>
  <si>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</si>
  <si>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</si>
  <si>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</si>
  <si>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</si>
  <si>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</si>
  <si>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</si>
  <si>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</si>
  <si>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</si>
  <si>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</si>
  <si>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</si>
  <si>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</si>
  <si>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</si>
  <si>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</si>
  <si>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</si>
  <si>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</si>
  <si>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</si>
  <si>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</si>
  <si>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</si>
  <si>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</si>
  <si>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</si>
  <si>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</si>
  <si>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</si>
  <si>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</si>
  <si>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</si>
  <si>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</si>
  <si>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</si>
  <si>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</si>
  <si>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</si>
  <si>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</si>
  <si>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</si>
  <si>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</si>
  <si>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</si>
  <si>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</si>
  <si>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</si>
  <si>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</si>
  <si>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</si>
  <si>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</si>
  <si>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</si>
  <si>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</si>
  <si>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</si>
  <si>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</si>
  <si>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</si>
  <si>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</si>
  <si>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</si>
  <si>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</si>
  <si>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</si>
  <si>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</si>
  <si>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</si>
  <si>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</si>
  <si>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</si>
  <si>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</si>
  <si>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</si>
  <si>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</si>
  <si>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</si>
  <si>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</si>
  <si>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</si>
  <si>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</si>
  <si>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</si>
  <si>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</si>
  <si>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</si>
  <si>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</si>
  <si>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</si>
  <si>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</si>
  <si>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</si>
  <si>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</si>
  <si>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</si>
  <si>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</si>
  <si>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</si>
  <si>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</si>
  <si>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</si>
  <si>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</si>
  <si>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</si>
  <si>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</si>
  <si>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</si>
  <si>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</si>
  <si>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</si>
  <si>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</si>
  <si>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</si>
  <si>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</si>
  <si>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</si>
  <si>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</si>
  <si>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</si>
  <si>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</si>
  <si>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</si>
  <si>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</si>
  <si>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</si>
  <si>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</si>
  <si>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</si>
  <si>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</si>
  <si>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</si>
  <si>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</si>
  <si>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</si>
  <si>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</si>
  <si>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</si>
  <si>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</si>
  <si>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</si>
  <si>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</si>
  <si>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</si>
  <si>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</si>
  <si>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</si>
  <si>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</si>
  <si>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</si>
  <si>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</si>
  <si>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</si>
  <si>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</si>
  <si>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</si>
  <si>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</si>
  <si>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</si>
  <si>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</si>
  <si>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</si>
  <si>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</si>
  <si>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</si>
  <si>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</si>
  <si>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</si>
  <si>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</si>
  <si>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</si>
  <si>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</si>
  <si>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</si>
  <si>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</si>
  <si>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</si>
  <si>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</si>
  <si>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</si>
  <si>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</si>
  <si>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</si>
  <si>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</si>
  <si>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</si>
  <si>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</si>
  <si>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</si>
  <si>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</si>
  <si>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</si>
  <si>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</si>
  <si>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</si>
  <si>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</si>
  <si>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</si>
  <si>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</si>
  <si>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</si>
  <si>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</si>
  <si>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</si>
  <si>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</si>
  <si>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</si>
  <si>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</si>
  <si>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</si>
  <si>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</si>
  <si>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</si>
  <si>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</si>
  <si>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</si>
  <si>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</si>
  <si>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</si>
  <si>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</si>
  <si>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</si>
  <si>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</si>
  <si>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</si>
  <si>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</si>
  <si>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</si>
  <si>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</si>
  <si>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</si>
  <si>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</si>
  <si>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</si>
  <si>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</si>
  <si>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</si>
  <si>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</si>
  <si>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</si>
  <si>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</si>
  <si>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</si>
  <si>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</si>
  <si>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</si>
  <si>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</si>
  <si>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</si>
  <si>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</si>
  <si>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</si>
  <si>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</si>
  <si>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</si>
  <si>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</si>
  <si>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</si>
  <si>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</si>
  <si>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</si>
  <si>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</si>
  <si>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</si>
  <si>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</si>
  <si>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</si>
  <si>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</si>
  <si>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</si>
  <si>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</si>
  <si>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</si>
  <si>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</si>
  <si>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</si>
  <si>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</si>
  <si>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</si>
  <si>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</si>
  <si>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</si>
  <si>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</si>
  <si>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</si>
  <si>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</si>
  <si>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</si>
  <si>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</si>
  <si>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</si>
  <si>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</si>
  <si>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</si>
  <si>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</si>
  <si>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</si>
  <si>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</si>
  <si>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</si>
  <si>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</si>
  <si>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</si>
  <si>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</si>
  <si>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</si>
  <si>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</si>
  <si>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</si>
  <si>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</si>
  <si>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</si>
  <si>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</si>
  <si>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</si>
  <si>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</si>
  <si>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</si>
  <si>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</si>
  <si>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</si>
  <si>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</si>
  <si>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</si>
  <si>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</si>
  <si>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</si>
  <si>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</si>
  <si>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</si>
  <si>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</si>
  <si>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</si>
  <si>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</si>
  <si>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</si>
  <si>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</si>
  <si>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</si>
  <si>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</si>
  <si>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</si>
  <si>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</si>
  <si>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</si>
  <si>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</si>
  <si>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</si>
  <si>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</si>
  <si>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</si>
  <si>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</si>
  <si>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</si>
  <si>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</si>
  <si>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</si>
  <si>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</si>
  <si>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</si>
  <si>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</si>
  <si>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</si>
  <si>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</si>
  <si>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</si>
  <si>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</si>
  <si>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</si>
  <si>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</si>
  <si>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</si>
  <si>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</si>
  <si>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</si>
  <si>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</si>
  <si>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</si>
  <si>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</si>
  <si>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</si>
  <si>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</si>
  <si>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</si>
  <si>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</si>
  <si>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</si>
  <si>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</si>
  <si>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</si>
  <si>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</si>
  <si>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</si>
  <si>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</si>
  <si>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</si>
  <si>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</si>
  <si>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</si>
  <si>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</si>
  <si>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</si>
  <si>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</si>
  <si>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</si>
  <si>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</si>
  <si>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</si>
  <si>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</si>
  <si>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</si>
  <si>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</si>
  <si>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</si>
  <si>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</si>
  <si>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</si>
  <si>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</si>
  <si>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</si>
  <si>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</si>
  <si>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</si>
  <si>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</si>
  <si>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</si>
  <si>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</si>
  <si>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</si>
  <si>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</si>
  <si>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</si>
  <si>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</si>
  <si>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</si>
  <si>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</si>
  <si>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</si>
  <si>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</si>
  <si>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</si>
  <si>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</si>
  <si>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</si>
  <si>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</si>
  <si>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</si>
  <si>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</si>
  <si>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</si>
  <si>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</si>
  <si>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</si>
  <si>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</si>
  <si>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</si>
  <si>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</si>
  <si>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</si>
  <si>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</si>
  <si>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</si>
  <si>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</si>
  <si>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</si>
  <si>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</si>
  <si>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</si>
  <si>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</si>
  <si>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</si>
  <si>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</si>
  <si>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</si>
  <si>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</si>
  <si>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</si>
  <si>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</si>
  <si>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</si>
  <si>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</si>
  <si>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</si>
  <si>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</si>
  <si>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</si>
  <si>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</si>
  <si>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</si>
  <si>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</si>
  <si>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</si>
  <si>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</si>
  <si>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</si>
  <si>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</si>
  <si>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</si>
  <si>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</si>
  <si>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</si>
  <si>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</si>
  <si>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</si>
  <si>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</si>
  <si>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</si>
  <si>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</si>
  <si>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</si>
  <si>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</si>
  <si>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</si>
  <si>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</si>
  <si>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</si>
  <si>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</si>
  <si>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</si>
  <si>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</si>
  <si>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</si>
  <si>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</si>
  <si>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</si>
  <si>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</si>
  <si>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</si>
  <si>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</si>
  <si>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</si>
  <si>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</si>
  <si>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</si>
  <si>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</si>
  <si>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</si>
  <si>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</si>
  <si>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</si>
  <si>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</si>
  <si>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</si>
  <si>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</si>
  <si>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</si>
  <si>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</si>
  <si>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</si>
  <si>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</si>
  <si>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</si>
  <si>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</si>
  <si>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</si>
  <si>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</si>
  <si>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</si>
  <si>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</si>
  <si>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</si>
  <si>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</si>
  <si>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</si>
  <si>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</si>
  <si>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</si>
  <si>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</si>
  <si>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</si>
  <si>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</si>
  <si>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</si>
  <si>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</si>
  <si>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</si>
  <si>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</si>
  <si>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</si>
  <si>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</si>
  <si>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</si>
  <si>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</si>
  <si>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</si>
  <si>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</si>
  <si>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</si>
  <si>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</si>
  <si>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</si>
  <si>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</si>
  <si>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</si>
  <si>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</si>
  <si>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</si>
  <si>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</si>
  <si>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</si>
  <si>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</si>
  <si>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</si>
  <si>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</si>
  <si>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</si>
  <si>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</si>
  <si>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</si>
  <si>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</si>
  <si>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</si>
  <si>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</si>
  <si>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</si>
  <si>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</si>
  <si>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</si>
  <si>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</si>
  <si>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</si>
  <si>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</si>
  <si>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</si>
  <si>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</si>
  <si>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</si>
  <si>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</si>
  <si>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</si>
  <si>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</si>
  <si>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</si>
  <si>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</si>
  <si>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</si>
  <si>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</si>
  <si>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</si>
  <si>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</si>
  <si>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</si>
  <si>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</si>
  <si>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</si>
  <si>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</si>
  <si>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</si>
  <si>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</si>
  <si>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</si>
  <si>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</si>
  <si>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</si>
  <si>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</si>
  <si>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</si>
  <si>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</si>
  <si>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</si>
  <si>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</si>
  <si>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</si>
  <si>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</si>
  <si>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</si>
  <si>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</si>
  <si>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</si>
  <si>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</si>
  <si>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</si>
  <si>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</si>
  <si>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</si>
  <si>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</si>
  <si>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</si>
  <si>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</si>
  <si>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</si>
  <si>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</si>
  <si>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</si>
  <si>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</si>
  <si>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</si>
  <si>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</si>
  <si>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</si>
  <si>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</si>
  <si>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</si>
  <si>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</si>
  <si>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</si>
  <si>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</si>
  <si>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</si>
  <si>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</si>
  <si>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</si>
  <si>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</si>
  <si>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</si>
  <si>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</si>
  <si>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</si>
  <si>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</si>
  <si>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</si>
  <si>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</si>
  <si>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</si>
  <si>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</si>
  <si>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</si>
  <si>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</si>
  <si>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</si>
  <si>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</si>
  <si>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</si>
  <si>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</si>
  <si>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</si>
  <si>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</si>
  <si>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</si>
  <si>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</si>
  <si>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</si>
  <si>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</si>
  <si>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</si>
  <si>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</si>
  <si>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</si>
  <si>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</si>
  <si>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</si>
  <si>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</si>
  <si>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</si>
  <si>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</si>
  <si>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</si>
  <si>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</si>
  <si>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</si>
  <si>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</si>
  <si>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</si>
  <si>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</si>
  <si>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</si>
  <si>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</si>
  <si>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</si>
  <si>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</si>
  <si>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</si>
  <si>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</si>
  <si>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</si>
  <si>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</si>
  <si>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</si>
  <si>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</si>
  <si>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</si>
  <si>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</si>
  <si>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</si>
  <si>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</si>
  <si>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</si>
  <si>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</si>
  <si>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</si>
  <si>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</si>
  <si>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</si>
  <si>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</si>
  <si>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</si>
  <si>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</si>
  <si>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</si>
  <si>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</si>
  <si>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</si>
  <si>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</si>
  <si>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</si>
  <si>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</si>
  <si>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</si>
  <si>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</si>
  <si>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</si>
  <si>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</si>
  <si>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</si>
  <si>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</si>
  <si>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</si>
  <si>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</si>
  <si>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</si>
  <si>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</si>
  <si>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</si>
  <si>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</si>
  <si>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</si>
  <si>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</si>
  <si>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</si>
  <si>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</si>
  <si>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</si>
  <si>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</si>
  <si>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</si>
  <si>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</si>
  <si>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</si>
  <si>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</si>
  <si>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</si>
  <si>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</si>
  <si>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</si>
  <si>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</si>
  <si>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</si>
  <si>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</si>
  <si>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</si>
  <si>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</si>
  <si>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</si>
  <si>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</si>
  <si>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</si>
  <si>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</si>
  <si>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</si>
  <si>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</si>
  <si>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</si>
  <si>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</si>
  <si>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</si>
  <si>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</si>
  <si>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</si>
  <si>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</si>
  <si>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</si>
  <si>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</si>
  <si>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</si>
  <si>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</si>
  <si>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</si>
  <si>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</si>
  <si>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</si>
  <si>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</si>
  <si>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</si>
  <si>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</si>
  <si>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</si>
  <si>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</si>
  <si>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</si>
  <si>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</si>
  <si>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</si>
  <si>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</si>
  <si>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</si>
  <si>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</si>
  <si>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</si>
  <si>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</si>
  <si>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</si>
  <si>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</si>
  <si>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</si>
  <si>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</si>
  <si>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</si>
  <si>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</si>
  <si>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</si>
  <si>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</si>
  <si>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</si>
  <si>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</si>
  <si>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</si>
  <si>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</si>
  <si>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</si>
  <si>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</si>
  <si>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</si>
  <si>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</si>
  <si>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</si>
  <si>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</si>
  <si>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</si>
  <si>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</si>
  <si>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</si>
  <si>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</si>
  <si>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</si>
  <si>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</si>
  <si>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</si>
  <si>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</si>
  <si>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</si>
  <si>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</si>
  <si>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</si>
  <si>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</si>
  <si>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</si>
  <si>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</si>
  <si>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</si>
  <si>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</si>
  <si>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</si>
  <si>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</si>
  <si>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</si>
  <si>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</si>
  <si>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</si>
  <si>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</si>
  <si>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</si>
  <si>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</si>
  <si>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</si>
  <si>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</si>
  <si>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</si>
  <si>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</si>
  <si>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</si>
  <si>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</si>
  <si>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</si>
  <si>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</si>
  <si>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</si>
  <si>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</si>
  <si>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</si>
  <si>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</si>
  <si>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</si>
  <si>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</si>
  <si>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</si>
  <si>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</si>
  <si>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</si>
  <si>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</si>
  <si>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</si>
  <si>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</si>
  <si>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</si>
  <si>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</si>
  <si>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</si>
  <si>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</si>
  <si>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</si>
  <si>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</si>
  <si>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</si>
  <si>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</si>
  <si>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</si>
  <si>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</si>
  <si>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</si>
  <si>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</si>
  <si>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</si>
  <si>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</si>
  <si>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</si>
  <si>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</si>
  <si>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</si>
  <si>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</si>
  <si>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</si>
  <si>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</si>
  <si>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</si>
  <si>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</si>
  <si>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</si>
  <si>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</si>
  <si>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</si>
  <si>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</si>
  <si>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</si>
  <si>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</si>
  <si>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</si>
  <si>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</si>
  <si>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</si>
  <si>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</si>
  <si>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</si>
  <si>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</si>
  <si>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</si>
  <si>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</si>
  <si>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</si>
  <si>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</si>
  <si>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</si>
  <si>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</si>
  <si>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</si>
  <si>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</si>
  <si>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</si>
  <si>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</si>
  <si>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</si>
  <si>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</si>
  <si>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</si>
  <si>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</si>
  <si>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</si>
  <si>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</si>
  <si>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</si>
  <si>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</si>
  <si>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</si>
  <si>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</si>
  <si>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</si>
  <si>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</si>
  <si>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</si>
  <si>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</si>
  <si>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</si>
  <si>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</si>
  <si>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</si>
  <si>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</si>
  <si>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</si>
  <si>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</si>
  <si>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</si>
  <si>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</si>
  <si>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</si>
  <si>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</si>
  <si>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</si>
  <si>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</si>
  <si>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</si>
  <si>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</si>
  <si>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</si>
  <si>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</si>
  <si>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</si>
  <si>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</si>
  <si>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</si>
  <si>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</si>
  <si>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</si>
  <si>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</si>
  <si>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</si>
  <si>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</si>
  <si>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</si>
  <si>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</si>
  <si>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</si>
  <si>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</si>
  <si>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</si>
  <si>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</si>
  <si>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</si>
  <si>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</si>
  <si>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</si>
  <si>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</si>
  <si>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</si>
  <si>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</si>
  <si>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</si>
  <si>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</si>
  <si>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</si>
  <si>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</si>
  <si>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</si>
  <si>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</si>
  <si>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</si>
  <si>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</si>
  <si>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</si>
  <si>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</si>
  <si>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</si>
  <si>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</si>
  <si>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</si>
  <si>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</si>
  <si>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</si>
  <si>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</si>
  <si>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</si>
  <si>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</si>
  <si>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</si>
  <si>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</si>
  <si>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</si>
  <si>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</si>
  <si>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</si>
  <si>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</si>
  <si>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</si>
  <si>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</si>
  <si>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</si>
  <si>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</si>
  <si>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</si>
  <si>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</si>
  <si>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</si>
  <si>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</si>
  <si>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</si>
  <si>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</si>
  <si>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</si>
  <si>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</si>
  <si>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</si>
  <si>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</si>
  <si>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</si>
  <si>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</si>
  <si>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</si>
  <si>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</si>
  <si>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</si>
  <si>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</si>
  <si>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</si>
  <si>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</si>
  <si>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</si>
  <si>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</si>
  <si>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</si>
  <si>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</si>
  <si>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</si>
  <si>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</si>
  <si>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</si>
  <si>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</si>
  <si>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</si>
  <si>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</si>
  <si>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</si>
  <si>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</si>
  <si>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</si>
  <si>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</si>
  <si>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</si>
  <si>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</si>
  <si>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</si>
  <si>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</si>
  <si>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</si>
  <si>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</si>
  <si>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</si>
  <si>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</si>
  <si>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</si>
  <si>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</si>
  <si>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</si>
  <si>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</si>
  <si>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</si>
  <si>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</si>
  <si>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</si>
  <si>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</si>
  <si>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</si>
  <si>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</si>
  <si>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</si>
  <si>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</si>
  <si>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</si>
  <si>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</si>
  <si>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</si>
  <si>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</si>
  <si>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</si>
  <si>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</si>
  <si>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</si>
  <si>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</si>
  <si>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</si>
  <si>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</si>
  <si>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</si>
  <si>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</si>
  <si>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</si>
  <si>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</si>
  <si>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</si>
  <si>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</si>
  <si>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</si>
  <si>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</si>
  <si>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</si>
  <si>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</si>
  <si>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</si>
  <si>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</si>
  <si>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</si>
  <si>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</si>
  <si>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</si>
  <si>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</si>
  <si>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</si>
  <si>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</si>
  <si>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</si>
  <si>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</si>
  <si>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</si>
  <si>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</si>
  <si>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</si>
  <si>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</si>
  <si>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</si>
  <si>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</si>
  <si>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</si>
  <si>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</si>
  <si>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</si>
  <si>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</si>
  <si>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</si>
  <si>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</si>
  <si>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</si>
  <si>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</si>
  <si>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</si>
  <si>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</si>
  <si>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</si>
  <si>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</si>
  <si>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</si>
  <si>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</si>
  <si>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</si>
  <si>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</si>
  <si>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</si>
  <si>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</si>
  <si>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</si>
  <si>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</si>
  <si>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</si>
  <si>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</si>
  <si>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</si>
  <si>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</si>
  <si>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</si>
  <si>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</si>
  <si>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</si>
  <si>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</si>
  <si>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</si>
  <si>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</si>
  <si>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</si>
  <si>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</si>
  <si>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</si>
  <si>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</si>
  <si>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</si>
  <si>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</si>
  <si>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</si>
  <si>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</si>
  <si>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</si>
  <si>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</si>
  <si>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</si>
  <si>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</si>
  <si>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</si>
  <si>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</si>
  <si>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</si>
  <si>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</si>
  <si>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</si>
  <si>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</si>
  <si>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</si>
  <si>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</si>
  <si>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</si>
  <si>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</si>
  <si>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</si>
  <si>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</si>
  <si>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</si>
  <si>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</si>
  <si>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</si>
  <si>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</si>
  <si>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</si>
  <si>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</si>
  <si>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</si>
  <si>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</si>
  <si>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</si>
  <si>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</si>
  <si>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</si>
  <si>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</si>
  <si>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</si>
  <si>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</si>
  <si>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</si>
  <si>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</si>
  <si>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</si>
  <si>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</si>
  <si>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</si>
  <si>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</si>
  <si>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</si>
  <si>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</si>
  <si>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</si>
  <si>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</si>
  <si>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</si>
  <si>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</si>
  <si>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</si>
  <si>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</si>
  <si>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</si>
  <si>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</si>
  <si>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</si>
  <si>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</si>
  <si>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</si>
  <si>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</si>
  <si>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</si>
  <si>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</si>
  <si>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</si>
  <si>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</si>
  <si>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</si>
  <si>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</si>
  <si>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</si>
  <si>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</si>
  <si>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</si>
  <si>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</si>
  <si>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</si>
  <si>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</si>
  <si>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</si>
  <si>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</si>
  <si>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</si>
  <si>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</si>
  <si>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</si>
  <si>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</si>
  <si>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</si>
  <si>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</si>
  <si>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</si>
  <si>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</si>
  <si>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</si>
  <si>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</si>
  <si>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</si>
  <si>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</si>
  <si>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</si>
  <si>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</si>
  <si>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</si>
  <si>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</si>
  <si>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</si>
  <si>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</si>
  <si>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</si>
  <si>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</si>
  <si>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</si>
  <si>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</si>
  <si>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</si>
  <si>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</si>
  <si>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</si>
  <si>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</si>
  <si>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</si>
  <si>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</si>
  <si>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</si>
  <si>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</si>
  <si>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</si>
  <si>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</si>
  <si>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</si>
  <si>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</si>
  <si>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</si>
  <si>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</si>
  <si>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</si>
  <si>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</si>
  <si>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</si>
  <si>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</si>
  <si>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</si>
  <si>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</si>
  <si>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</si>
  <si>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</si>
  <si>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</si>
  <si>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</si>
  <si>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</si>
  <si>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</si>
  <si>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</si>
  <si>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</si>
  <si>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</si>
  <si>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</si>
  <si>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</si>
  <si>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</si>
  <si>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</si>
  <si>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</si>
  <si>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</si>
  <si>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</si>
  <si>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</si>
  <si>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</si>
  <si>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</si>
  <si>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</si>
  <si>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</si>
  <si>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</si>
  <si>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</si>
  <si>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</si>
  <si>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</si>
  <si>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</si>
  <si>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</si>
  <si>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</si>
  <si>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</si>
  <si>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</si>
  <si>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</si>
  <si>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</si>
  <si>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</si>
  <si>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</si>
  <si>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</si>
  <si>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</si>
  <si>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</si>
  <si>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</si>
  <si>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</si>
  <si>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</si>
  <si>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</si>
  <si>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</si>
  <si>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</si>
  <si>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</si>
  <si>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</si>
  <si>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</si>
  <si>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</si>
  <si>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</si>
  <si>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</si>
  <si>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</si>
  <si>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</si>
  <si>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</si>
  <si>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</si>
  <si>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</si>
  <si>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</si>
  <si>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</si>
  <si>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</si>
  <si>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</si>
  <si>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</si>
  <si>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</si>
  <si>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</si>
  <si>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</si>
  <si>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</si>
  <si>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</si>
  <si>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</si>
  <si>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</si>
  <si>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</si>
  <si>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</si>
  <si>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</si>
  <si>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</si>
  <si>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</si>
  <si>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</si>
  <si>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</si>
  <si>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</si>
  <si>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</si>
  <si>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</si>
  <si>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</si>
  <si>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</si>
  <si>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</si>
  <si>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</si>
  <si>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</si>
  <si>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</si>
  <si>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</si>
  <si>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</si>
  <si>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</si>
  <si>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</si>
  <si>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</si>
  <si>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</si>
  <si>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</si>
  <si>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</si>
  <si>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</si>
  <si>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</si>
  <si>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</si>
  <si>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</si>
  <si>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</si>
  <si>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</si>
  <si>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</si>
  <si>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</si>
  <si>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</si>
  <si>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</si>
  <si>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</si>
  <si>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</si>
  <si>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</si>
  <si>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</si>
  <si>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</si>
  <si>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</si>
  <si>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</si>
  <si>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</si>
  <si>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</si>
  <si>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</si>
  <si>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</si>
  <si>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</si>
  <si>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</si>
  <si>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</si>
  <si>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</si>
  <si>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</si>
  <si>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</si>
  <si>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</si>
  <si>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</si>
  <si>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</si>
  <si>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</si>
  <si>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</si>
  <si>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</si>
  <si>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</si>
  <si>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</si>
  <si>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</si>
  <si>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</si>
  <si>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</si>
  <si>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</si>
  <si>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</si>
  <si>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</si>
  <si>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</si>
  <si>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</si>
  <si>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</si>
  <si>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</si>
  <si>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</si>
  <si>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</si>
  <si>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</si>
  <si>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</si>
  <si>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</si>
  <si>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</si>
  <si>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</si>
  <si>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</si>
  <si>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</si>
  <si>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</si>
  <si>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</si>
  <si>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</si>
  <si>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</si>
  <si>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</si>
  <si>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</si>
  <si>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</si>
  <si>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</si>
  <si>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</si>
  <si>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</si>
  <si>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</si>
  <si>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</si>
  <si>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</si>
  <si>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</si>
  <si>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</si>
  <si>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</si>
  <si>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</si>
  <si>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</si>
  <si>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</si>
  <si>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</si>
  <si>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</si>
  <si>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</si>
  <si>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</si>
  <si>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</si>
  <si>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</si>
  <si>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</si>
  <si>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</si>
  <si>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</si>
  <si>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</si>
  <si>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</si>
  <si>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</si>
  <si>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</si>
  <si>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</si>
  <si>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</si>
  <si>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</si>
  <si>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</si>
  <si>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</si>
  <si>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</si>
  <si>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</si>
  <si>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</si>
  <si>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</si>
  <si>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</si>
  <si>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</si>
  <si>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</si>
  <si>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</si>
  <si>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</si>
  <si>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</si>
  <si>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</si>
  <si>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</si>
  <si>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</si>
  <si>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</si>
  <si>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</si>
  <si>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</si>
  <si>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</si>
  <si>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</si>
  <si>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</si>
  <si>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</si>
  <si>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</si>
  <si>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</si>
  <si>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</si>
  <si>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</si>
  <si>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</si>
  <si>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</si>
  <si>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</si>
  <si>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</si>
  <si>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</si>
  <si>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</si>
  <si>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</si>
  <si>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</si>
  <si>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</si>
  <si>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</si>
  <si>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</si>
  <si>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</si>
  <si>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</si>
  <si>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</si>
  <si>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</si>
  <si>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</si>
  <si>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</si>
  <si>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</si>
  <si>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</si>
  <si>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</si>
  <si>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</si>
  <si>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</si>
  <si>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</si>
  <si>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</si>
  <si>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</si>
  <si>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</si>
  <si>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</si>
  <si>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</si>
  <si>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</si>
  <si>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</si>
  <si>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</si>
  <si>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</si>
  <si>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</si>
  <si>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</si>
  <si>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</si>
  <si>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</si>
  <si>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</si>
  <si>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</si>
  <si>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</si>
  <si>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</si>
  <si>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</si>
  <si>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</si>
  <si>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</si>
  <si>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</si>
  <si>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</si>
  <si>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</si>
  <si>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</si>
  <si>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</si>
  <si>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</si>
  <si>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</si>
  <si>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</si>
  <si>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</si>
  <si>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</si>
  <si>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</si>
  <si>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</si>
  <si>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</si>
  <si>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</si>
  <si>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</si>
  <si>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</si>
  <si>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</si>
  <si>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</si>
  <si>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</si>
  <si>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</si>
  <si>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</si>
  <si>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</si>
  <si>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</si>
  <si>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</si>
  <si>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</si>
  <si>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</si>
  <si>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</si>
  <si>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</si>
  <si>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</si>
  <si>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</si>
  <si>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</si>
  <si>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</si>
  <si>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</si>
  <si>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</si>
  <si>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</si>
  <si>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</si>
  <si>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</si>
  <si>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</si>
  <si>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</si>
  <si>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</si>
  <si>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</si>
  <si>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</si>
  <si>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</si>
  <si>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</si>
  <si>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</si>
  <si>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</si>
  <si>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</si>
  <si>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</si>
  <si>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</si>
  <si>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</si>
  <si>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</si>
  <si>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</si>
  <si>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</si>
  <si>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</si>
  <si>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</si>
  <si>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</si>
  <si>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</si>
  <si>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</si>
  <si>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</si>
  <si>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</si>
  <si>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</si>
  <si>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</si>
  <si>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</si>
  <si>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</si>
  <si>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</si>
  <si>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</si>
  <si>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</si>
  <si>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</si>
  <si>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</si>
  <si>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</si>
  <si>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</si>
  <si>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</si>
  <si>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</si>
  <si>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</si>
  <si>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</si>
  <si>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</si>
  <si>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</si>
  <si>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</si>
  <si>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</si>
  <si>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</si>
  <si>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</si>
  <si>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</si>
  <si>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</si>
  <si>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</si>
  <si>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</si>
  <si>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</si>
  <si>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</si>
  <si>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</si>
  <si>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</si>
  <si>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</si>
  <si>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</si>
  <si>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</si>
  <si>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</si>
  <si>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</si>
  <si>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</si>
  <si>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</si>
  <si>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</si>
  <si>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</si>
  <si>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</si>
  <si>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</si>
  <si>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</si>
  <si>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</si>
  <si>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</si>
  <si>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</si>
  <si>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</si>
  <si>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</si>
  <si>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</si>
  <si>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</si>
  <si>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</si>
  <si>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</si>
  <si>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</si>
  <si>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</si>
  <si>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</si>
  <si>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</si>
  <si>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</si>
  <si>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</si>
  <si>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</si>
  <si>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</si>
  <si>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</si>
  <si>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</si>
  <si>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</si>
  <si>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</si>
  <si>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</si>
  <si>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</si>
  <si>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</si>
  <si>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</si>
  <si>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</si>
  <si>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</si>
  <si>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</si>
  <si>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</si>
  <si>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</si>
  <si>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</si>
  <si>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</si>
  <si>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</si>
  <si>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</si>
  <si>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</si>
  <si>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</si>
  <si>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</si>
  <si>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</si>
  <si>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</si>
  <si>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</si>
  <si>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</si>
  <si>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</si>
  <si>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</si>
  <si>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</si>
  <si>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</si>
  <si>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</si>
  <si>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</si>
  <si>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</si>
  <si>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</si>
  <si>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</si>
  <si>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</si>
  <si>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</si>
  <si>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</si>
  <si>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</si>
  <si>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</si>
  <si>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</si>
  <si>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</si>
  <si>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</si>
  <si>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</si>
  <si>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</si>
  <si>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</si>
  <si>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</si>
  <si>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</si>
  <si>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</si>
  <si>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</si>
  <si>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</si>
  <si>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</si>
  <si>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</si>
  <si>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</si>
  <si>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</si>
  <si>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</si>
  <si>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</si>
  <si>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</si>
  <si>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</si>
  <si>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</si>
  <si>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</si>
  <si>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</si>
  <si>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</si>
  <si>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</si>
  <si>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</si>
  <si>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</si>
  <si>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</si>
  <si>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</si>
  <si>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</si>
  <si>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</si>
  <si>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</si>
  <si>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</si>
  <si>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</si>
  <si>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</si>
  <si>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</si>
  <si>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</si>
  <si>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</si>
  <si>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</si>
  <si>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</si>
  <si>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</si>
  <si>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</si>
  <si>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</si>
  <si>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</si>
  <si>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</si>
  <si>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</si>
  <si>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</si>
  <si>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</si>
  <si>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</si>
  <si>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</si>
  <si>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</si>
  <si>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</si>
  <si>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</si>
  <si>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</si>
  <si>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</si>
  <si>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</si>
  <si>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</si>
  <si>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</si>
  <si>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</si>
  <si>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</si>
  <si>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</si>
  <si>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</si>
  <si>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</si>
  <si>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</si>
  <si>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</si>
  <si>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</si>
  <si>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</si>
  <si>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</si>
  <si>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</si>
  <si>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</si>
  <si>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</si>
  <si>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</si>
  <si>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</si>
  <si>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</si>
  <si>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</si>
  <si>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</si>
  <si>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</si>
  <si>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</si>
  <si>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</si>
  <si>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</si>
  <si>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</si>
  <si>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</si>
  <si>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</si>
  <si>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</si>
  <si>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</si>
  <si>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</si>
  <si>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</si>
  <si>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</si>
  <si>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</si>
  <si>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</si>
  <si>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</si>
  <si>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</si>
  <si>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</si>
  <si>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</si>
  <si>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</si>
  <si>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</si>
  <si>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</si>
  <si>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</si>
  <si>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</si>
  <si>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</si>
  <si>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</si>
  <si>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</si>
  <si>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</si>
  <si>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</si>
  <si>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</si>
  <si>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</si>
  <si>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</si>
  <si>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</si>
  <si>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</si>
  <si>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</si>
  <si>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</si>
  <si>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</si>
  <si>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</si>
  <si>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</si>
  <si>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</si>
  <si>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</si>
  <si>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</si>
  <si>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</si>
  <si>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</si>
  <si>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</si>
  <si>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</si>
  <si>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</si>
  <si>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</si>
  <si>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</si>
  <si>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</si>
  <si>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</si>
  <si>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</si>
  <si>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</si>
  <si>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</si>
  <si>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</si>
  <si>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</si>
  <si>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</si>
  <si>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</si>
  <si>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</si>
  <si>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</si>
  <si>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</si>
  <si>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</si>
  <si>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</si>
  <si>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</si>
  <si>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</si>
  <si>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</si>
  <si>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</si>
  <si>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</si>
  <si>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</si>
  <si>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</si>
  <si>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</si>
  <si>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</si>
  <si>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</si>
  <si>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</si>
  <si>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</si>
  <si>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</si>
  <si>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</si>
  <si>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</si>
  <si>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</si>
  <si>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</si>
  <si>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</si>
  <si>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</si>
  <si>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</si>
  <si>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</si>
  <si>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</si>
  <si>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</si>
  <si>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</si>
  <si>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</si>
  <si>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</si>
  <si>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</si>
  <si>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</si>
  <si>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</si>
  <si>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</si>
  <si>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</si>
  <si>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</si>
  <si>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</si>
  <si>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</si>
  <si>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</si>
  <si>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</si>
  <si>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</si>
  <si>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</si>
  <si>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</si>
  <si>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</si>
  <si>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</si>
  <si>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</si>
  <si>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</si>
  <si>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</si>
  <si>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</si>
  <si>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</si>
  <si>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</si>
  <si>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</si>
  <si>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</si>
  <si>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</si>
  <si>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</si>
  <si>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</si>
  <si>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</si>
  <si>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</si>
  <si>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</si>
  <si>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</si>
  <si>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</si>
  <si>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</si>
  <si>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</si>
  <si>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</si>
  <si>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</si>
  <si>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</si>
  <si>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</si>
  <si>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</si>
  <si>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</si>
  <si>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</si>
  <si>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</si>
  <si>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</si>
  <si>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</si>
  <si>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</si>
  <si>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</si>
  <si>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</si>
  <si>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</si>
  <si>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</si>
  <si>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</si>
  <si>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</si>
  <si>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</si>
  <si>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</si>
  <si>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</si>
  <si>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</si>
  <si>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</si>
  <si>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</si>
  <si>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</si>
  <si>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</si>
  <si>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</si>
  <si>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</si>
  <si>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</si>
  <si>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</si>
  <si>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</si>
  <si>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</si>
  <si>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</si>
  <si>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</si>
  <si>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</si>
  <si>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</si>
  <si>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</si>
  <si>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</si>
  <si>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</si>
  <si>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</si>
  <si>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</si>
  <si>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</si>
  <si>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</si>
  <si>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</si>
  <si>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</si>
  <si>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</si>
  <si>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</si>
  <si>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</si>
  <si>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</si>
  <si>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</si>
  <si>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</si>
  <si>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</si>
  <si>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</si>
  <si>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</si>
  <si>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</si>
  <si>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</si>
  <si>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</si>
  <si>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</si>
  <si>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</si>
  <si>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</si>
  <si>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</si>
  <si>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</si>
  <si>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</si>
  <si>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</si>
  <si>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</si>
  <si>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</si>
  <si>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</si>
  <si>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</si>
  <si>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</si>
  <si>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</si>
  <si>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</si>
  <si>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</si>
  <si>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</si>
  <si>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</si>
  <si>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</si>
  <si>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</si>
  <si>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</si>
  <si>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</si>
  <si>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</si>
  <si>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</si>
  <si>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</si>
  <si>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</si>
  <si>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</si>
  <si>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</si>
  <si>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</si>
  <si>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</si>
  <si>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</si>
  <si>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</si>
  <si>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</si>
  <si>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</si>
  <si>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</si>
  <si>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</si>
  <si>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</si>
  <si>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</si>
  <si>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</si>
  <si>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</si>
  <si>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</si>
  <si>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</si>
  <si>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</si>
  <si>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</si>
  <si>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</si>
  <si>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</si>
  <si>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</si>
  <si>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</si>
  <si>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</si>
  <si>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</si>
  <si>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</si>
  <si>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</si>
  <si>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</si>
  <si>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</si>
  <si>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</si>
  <si>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</si>
  <si>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</si>
  <si>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</si>
  <si>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</si>
  <si>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</si>
  <si>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</si>
  <si>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</si>
  <si>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</si>
  <si>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</si>
  <si>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</si>
  <si>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</si>
  <si>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</si>
  <si>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</si>
  <si>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</si>
  <si>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</si>
  <si>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</si>
  <si>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</si>
  <si>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</si>
  <si>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</si>
  <si>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</si>
  <si>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</si>
  <si>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</si>
  <si>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</si>
  <si>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</si>
  <si>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</si>
  <si>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</si>
  <si>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</si>
  <si>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</si>
  <si>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</si>
  <si>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</si>
  <si>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</si>
  <si>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</si>
  <si>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</si>
  <si>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</si>
  <si>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</si>
  <si>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</si>
  <si>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</si>
  <si>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</si>
  <si>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</si>
  <si>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</si>
  <si>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</si>
  <si>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</si>
  <si>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</si>
  <si>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</si>
  <si>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</si>
  <si>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</si>
  <si>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</si>
  <si>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</si>
  <si>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</si>
  <si>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</si>
  <si>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</si>
  <si>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</si>
  <si>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</si>
  <si>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</si>
  <si>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</si>
  <si>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</si>
  <si>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</si>
  <si>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</si>
  <si>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</si>
  <si>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</si>
  <si>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</si>
  <si>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</si>
  <si>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</si>
  <si>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</si>
  <si>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</si>
  <si>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</si>
  <si>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</si>
  <si>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</si>
  <si>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</si>
  <si>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</si>
  <si>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</si>
  <si>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</si>
  <si>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</si>
  <si>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</si>
  <si>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</si>
  <si>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</si>
  <si>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</si>
  <si>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</si>
  <si>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</si>
  <si>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</si>
  <si>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</si>
  <si>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</si>
  <si>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</si>
  <si>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</si>
  <si>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</si>
  <si>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</si>
  <si>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</si>
  <si>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</si>
  <si>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</si>
  <si>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</si>
  <si>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</si>
  <si>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</si>
  <si>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</si>
  <si>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</si>
  <si>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</si>
  <si>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</si>
  <si>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</si>
  <si>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</si>
  <si>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</si>
  <si>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</si>
  <si>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</si>
  <si>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</si>
  <si>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</si>
  <si>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</si>
  <si>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</si>
  <si>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</si>
  <si>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</si>
  <si>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</si>
  <si>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</si>
  <si>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</si>
  <si>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</si>
  <si>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</si>
  <si>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</si>
  <si>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</si>
  <si>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</si>
  <si>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</si>
  <si>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</si>
  <si>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</si>
  <si>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</si>
  <si>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</si>
  <si>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</si>
  <si>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</si>
  <si>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</si>
  <si>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</si>
  <si>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</si>
  <si>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</si>
  <si>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</si>
  <si>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</si>
  <si>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</si>
  <si>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</si>
  <si>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</si>
  <si>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</si>
  <si>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</si>
  <si>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</si>
  <si>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</si>
  <si>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</si>
  <si>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</si>
  <si>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</si>
  <si>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</si>
  <si>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</si>
  <si>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</si>
  <si>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</si>
  <si>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</si>
  <si>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</si>
  <si>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</si>
  <si>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</si>
  <si>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</si>
  <si>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</si>
  <si>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</si>
  <si>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</si>
  <si>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</si>
  <si>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</si>
  <si>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</si>
  <si>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</si>
  <si>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</si>
  <si>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</si>
  <si>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</si>
  <si>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</si>
  <si>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</si>
  <si>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</si>
  <si>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</si>
  <si>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</si>
  <si>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</si>
  <si>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</si>
  <si>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</si>
  <si>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</si>
  <si>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</si>
  <si>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</si>
  <si>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</si>
  <si>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</si>
  <si>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</si>
  <si>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</si>
  <si>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</si>
  <si>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</si>
  <si>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</si>
  <si>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</si>
  <si>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</si>
  <si>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</si>
  <si>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</si>
  <si>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</si>
  <si>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</si>
  <si>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</si>
  <si>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</si>
  <si>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</si>
  <si>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</si>
  <si>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</si>
  <si>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</si>
  <si>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</si>
  <si>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</si>
  <si>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</si>
  <si>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</si>
  <si>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</si>
  <si>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</si>
  <si>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</si>
  <si>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</si>
  <si>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</si>
  <si>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</si>
  <si>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</si>
  <si>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</si>
  <si>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</si>
  <si>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</si>
  <si>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</si>
  <si>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</si>
  <si>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</si>
  <si>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</si>
  <si>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</si>
  <si>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</si>
  <si>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</si>
  <si>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</si>
  <si>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</si>
  <si>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</si>
  <si>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</si>
  <si>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</si>
  <si>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</si>
  <si>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</si>
  <si>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</si>
  <si>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</si>
  <si>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</si>
  <si>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</si>
  <si>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</si>
  <si>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</si>
  <si>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</si>
  <si>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</si>
  <si>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</si>
  <si>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</si>
  <si>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</si>
  <si>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</si>
  <si>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</si>
  <si>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</si>
  <si>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</si>
  <si>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</si>
  <si>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</si>
  <si>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</si>
  <si>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</si>
  <si>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</si>
  <si>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</si>
  <si>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</si>
  <si>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</si>
  <si>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</si>
  <si>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</si>
  <si>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</si>
  <si>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</si>
  <si>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</si>
  <si>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</si>
  <si>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</si>
  <si>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</si>
  <si>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</si>
  <si>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</si>
  <si>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</si>
  <si>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</si>
  <si>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</si>
  <si>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</si>
  <si>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</si>
  <si>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</si>
  <si>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</si>
  <si>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</si>
  <si>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</si>
  <si>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</si>
  <si>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</si>
  <si>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</si>
  <si>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</si>
  <si>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</si>
  <si>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</si>
  <si>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</si>
  <si>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</si>
  <si>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</si>
  <si>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</si>
  <si>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</si>
  <si>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</si>
  <si>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</si>
  <si>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</si>
  <si>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</si>
  <si>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</si>
  <si>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</si>
  <si>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</si>
  <si>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</si>
  <si>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</si>
  <si>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</si>
  <si>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</si>
  <si>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</si>
  <si>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</si>
  <si>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</si>
  <si>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</si>
  <si>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</si>
  <si>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</si>
  <si>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</si>
  <si>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</si>
  <si>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</si>
  <si>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</si>
  <si>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</si>
  <si>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</si>
  <si>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</si>
  <si>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</si>
  <si>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</si>
  <si>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</si>
  <si>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</si>
  <si>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</si>
  <si>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</si>
  <si>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</si>
  <si>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</si>
  <si>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</si>
  <si>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</si>
  <si>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</si>
  <si>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</si>
  <si>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</si>
  <si>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</si>
  <si>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</si>
  <si>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</si>
  <si>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</si>
  <si>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</si>
  <si>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</si>
  <si>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</si>
  <si>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</si>
  <si>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</si>
  <si>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</si>
  <si>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</si>
  <si>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</si>
  <si>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</si>
  <si>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</si>
  <si>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</si>
  <si>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</si>
  <si>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</si>
  <si>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</si>
  <si>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</si>
  <si>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</si>
  <si>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</si>
  <si>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</si>
  <si>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</si>
  <si>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</si>
  <si>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</si>
  <si>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</si>
  <si>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</si>
  <si>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</si>
  <si>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</si>
  <si>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</si>
  <si>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</si>
  <si>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</si>
  <si>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</si>
  <si>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</si>
  <si>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</si>
  <si>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</si>
  <si>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</si>
  <si>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</si>
  <si>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</si>
  <si>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</si>
  <si>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</si>
  <si>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</si>
  <si>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</si>
  <si>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</si>
  <si>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</si>
  <si>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</si>
  <si>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</si>
  <si>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</si>
  <si>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</si>
  <si>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</si>
  <si>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</si>
  <si>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</si>
  <si>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</si>
  <si>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</si>
  <si>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</si>
  <si>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</si>
  <si>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</si>
  <si>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</si>
  <si>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</si>
  <si>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</si>
  <si>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</si>
  <si>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</si>
  <si>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</si>
  <si>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</si>
  <si>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</si>
  <si>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</si>
  <si>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</si>
  <si>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</si>
  <si>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</si>
  <si>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</si>
  <si>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</si>
  <si>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</si>
  <si>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</si>
  <si>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</si>
  <si>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</si>
  <si>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</si>
  <si>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</si>
  <si>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</si>
  <si>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</si>
  <si>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</si>
  <si>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</si>
  <si>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</si>
  <si>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</si>
  <si>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</si>
  <si>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</si>
  <si>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</si>
  <si>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</si>
  <si>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</si>
  <si>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</si>
  <si>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</si>
  <si>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</si>
  <si>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</si>
  <si>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</si>
  <si>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</si>
  <si>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</si>
  <si>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</si>
  <si>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</si>
  <si>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</si>
  <si>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</si>
  <si>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</si>
  <si>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</si>
  <si>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</si>
  <si>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</si>
  <si>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</si>
  <si>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</si>
  <si>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</si>
  <si>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</si>
  <si>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</si>
  <si>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</si>
  <si>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</si>
  <si>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</si>
  <si>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</si>
  <si>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</si>
  <si>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</si>
  <si>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</si>
  <si>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</si>
  <si>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</si>
  <si>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</si>
  <si>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</si>
  <si>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</si>
  <si>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</si>
  <si>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</si>
  <si>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</si>
  <si>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</si>
  <si>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</si>
  <si>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</si>
  <si>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</si>
  <si>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</si>
  <si>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</si>
  <si>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</si>
  <si>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</si>
  <si>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</si>
  <si>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</si>
  <si>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</si>
  <si>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</si>
  <si>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</si>
  <si>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</si>
  <si>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</si>
  <si>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</si>
  <si>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</si>
  <si>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</si>
  <si>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</si>
  <si>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</si>
  <si>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</si>
  <si>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</si>
  <si>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</si>
  <si>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</si>
  <si>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</si>
  <si>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</si>
  <si>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</si>
  <si>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</si>
  <si>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</si>
  <si>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</si>
  <si>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</si>
  <si>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</si>
  <si>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</si>
  <si>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</si>
  <si>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</si>
  <si>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</si>
  <si>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</si>
  <si>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</si>
  <si>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</si>
  <si>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</si>
  <si>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</si>
  <si>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</si>
  <si>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</si>
  <si>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</si>
  <si>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</si>
  <si>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</si>
  <si>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</si>
  <si>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</si>
  <si>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</si>
  <si>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</si>
  <si>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</si>
  <si>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</si>
  <si>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</si>
  <si>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</si>
  <si>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</si>
  <si>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</si>
  <si>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</si>
  <si>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</si>
  <si>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</si>
  <si>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</si>
  <si>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</si>
  <si>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</si>
  <si>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</si>
  <si>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</si>
  <si>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</si>
  <si>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</si>
  <si>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</si>
  <si>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</si>
  <si>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</si>
  <si>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</si>
  <si>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</si>
  <si>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</si>
  <si>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</si>
  <si>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</si>
  <si>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</si>
  <si>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</si>
  <si>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</si>
  <si>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</si>
  <si>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</si>
  <si>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</si>
  <si>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</si>
  <si>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</si>
  <si>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</si>
  <si>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</si>
  <si>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</si>
  <si>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</si>
  <si>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</si>
  <si>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</si>
  <si>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</si>
  <si>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</si>
  <si>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</si>
  <si>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</si>
  <si>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</si>
  <si>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</si>
  <si>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</si>
  <si>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</si>
  <si>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</si>
  <si>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</si>
  <si>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</si>
  <si>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</si>
  <si>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</si>
  <si>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</si>
  <si>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</si>
  <si>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</si>
  <si>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</si>
  <si>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</si>
  <si>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</si>
  <si>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</si>
  <si>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</si>
  <si>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</si>
  <si>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</si>
  <si>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</si>
  <si>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</si>
  <si>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</si>
  <si>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</si>
  <si>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</si>
  <si>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</si>
  <si>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</si>
  <si>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</si>
  <si>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</si>
  <si>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</si>
  <si>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</si>
  <si>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</si>
  <si>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</si>
  <si>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</si>
  <si>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</si>
  <si>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</si>
  <si>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</si>
  <si>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</si>
  <si>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</si>
  <si>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</si>
  <si>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</si>
  <si>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</si>
  <si>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</si>
  <si>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</si>
  <si>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</si>
  <si>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</si>
  <si>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</si>
  <si>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</si>
  <si>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</si>
  <si>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</si>
  <si>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</si>
  <si>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</si>
  <si>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</si>
  <si>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</si>
  <si>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</si>
  <si>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</si>
  <si>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</si>
  <si>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</si>
  <si>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</si>
  <si>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</si>
  <si>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</si>
  <si>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</si>
  <si>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</si>
  <si>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</si>
  <si>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</si>
  <si>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</si>
  <si>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</si>
  <si>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</si>
  <si>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</si>
  <si>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</si>
  <si>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</si>
  <si>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</si>
  <si>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</si>
  <si>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</si>
  <si>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</si>
  <si>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</si>
  <si>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</si>
  <si>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</si>
  <si>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</si>
  <si>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</si>
  <si>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</si>
  <si>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</si>
  <si>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</si>
  <si>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</si>
  <si>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</si>
  <si>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</si>
  <si>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</si>
  <si>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</si>
  <si>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</si>
  <si>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</si>
  <si>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</si>
  <si>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</si>
  <si>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</si>
  <si>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</si>
  <si>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</si>
  <si>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</si>
  <si>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</si>
  <si>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</si>
  <si>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</si>
  <si>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</si>
  <si>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</si>
  <si>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</si>
  <si>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</si>
  <si>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</si>
  <si>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</si>
  <si>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</si>
  <si>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</si>
  <si>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</si>
  <si>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</si>
  <si>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</si>
  <si>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</si>
  <si>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</si>
  <si>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</si>
  <si>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</si>
  <si>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</si>
  <si>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</si>
  <si>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</si>
  <si>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</si>
  <si>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</si>
  <si>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</si>
  <si>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</si>
  <si>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</si>
  <si>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</si>
  <si>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</si>
  <si>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</si>
  <si>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</si>
  <si>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</si>
  <si>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</si>
  <si>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</si>
  <si>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</si>
  <si>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</si>
  <si>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</si>
  <si>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</si>
  <si>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</si>
  <si>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</si>
  <si>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</si>
  <si>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</si>
  <si>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</si>
  <si>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</si>
  <si>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</si>
  <si>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</si>
  <si>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</si>
  <si>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</si>
  <si>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</si>
  <si>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</si>
  <si>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</si>
  <si>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</si>
  <si>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</si>
  <si>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</si>
  <si>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</si>
  <si>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</si>
  <si>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</si>
  <si>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</si>
  <si>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</si>
  <si>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</si>
  <si>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</si>
  <si>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</si>
  <si>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</si>
  <si>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</si>
  <si>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</si>
  <si>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</si>
  <si>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</si>
  <si>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</si>
  <si>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</si>
  <si>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</si>
  <si>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</si>
  <si>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</si>
  <si>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</si>
  <si>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</si>
  <si>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</si>
  <si>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</si>
  <si>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</si>
  <si>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</si>
  <si>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</si>
  <si>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</si>
  <si>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</si>
  <si>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</si>
  <si>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</si>
  <si>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</si>
  <si>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</si>
  <si>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</si>
  <si>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</si>
  <si>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</si>
  <si>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</si>
  <si>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</si>
  <si>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</si>
  <si>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</si>
  <si>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</si>
  <si>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</si>
  <si>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</si>
  <si>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</si>
  <si>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</si>
  <si>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</si>
  <si>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</si>
  <si>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</si>
  <si>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</si>
  <si>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</si>
  <si>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</si>
  <si>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</si>
  <si>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</si>
  <si>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</si>
  <si>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</si>
  <si>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</si>
  <si>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</si>
  <si>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</si>
  <si>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</si>
  <si>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</si>
  <si>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</si>
  <si>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</si>
  <si>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</si>
  <si>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</si>
  <si>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</si>
  <si>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</si>
  <si>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</si>
  <si>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</si>
  <si>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</si>
  <si>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</si>
  <si>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</si>
  <si>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</si>
  <si>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</si>
  <si>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</si>
  <si>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</si>
  <si>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</si>
  <si>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</si>
  <si>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</si>
  <si>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</si>
  <si>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</si>
  <si>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</si>
  <si>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</si>
  <si>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</si>
  <si>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</si>
  <si>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</si>
  <si>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</si>
  <si>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</si>
  <si>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</si>
  <si>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</si>
  <si>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</si>
  <si>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</si>
  <si>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</si>
  <si>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</si>
  <si>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</si>
  <si>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</si>
  <si>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</si>
  <si>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</si>
  <si>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</si>
  <si>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</si>
  <si>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</si>
  <si>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</si>
  <si>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</si>
  <si>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</si>
  <si>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</si>
  <si>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</si>
  <si>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</si>
  <si>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</si>
  <si>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</si>
  <si>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</si>
  <si>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</si>
  <si>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</si>
  <si>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</si>
  <si>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</si>
  <si>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</si>
  <si>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</si>
  <si>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</si>
  <si>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</si>
  <si>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</si>
  <si>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</si>
  <si>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</si>
  <si>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</si>
  <si>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</si>
  <si>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</si>
  <si>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</si>
  <si>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</si>
  <si>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</si>
  <si>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</si>
  <si>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</si>
  <si>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</si>
  <si>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</si>
  <si>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</si>
  <si>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</si>
  <si>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</si>
  <si>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</si>
  <si>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</si>
  <si>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</si>
  <si>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</si>
  <si>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</si>
  <si>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</si>
  <si>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</si>
  <si>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</si>
  <si>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</si>
  <si>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</si>
  <si>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</si>
  <si>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</si>
  <si>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</si>
  <si>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</si>
  <si>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</si>
  <si>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</si>
  <si>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</si>
  <si>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</si>
  <si>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</si>
  <si>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</si>
  <si>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</si>
  <si>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</si>
  <si>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</si>
  <si>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</si>
  <si>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</si>
  <si>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</si>
  <si>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</si>
  <si>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</si>
  <si>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</si>
  <si>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</si>
  <si>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</si>
  <si>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</si>
  <si>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</si>
  <si>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</si>
  <si>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</si>
  <si>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</si>
  <si>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</si>
  <si>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</si>
  <si>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</si>
  <si>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</si>
  <si>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</si>
  <si>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</si>
  <si>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</si>
  <si>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</si>
  <si>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</si>
  <si>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</si>
  <si>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</si>
  <si>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</si>
  <si>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</si>
  <si>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</si>
  <si>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</si>
  <si>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</si>
  <si>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</si>
  <si>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</si>
  <si>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</si>
  <si>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</si>
  <si>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</si>
  <si>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</si>
  <si>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</si>
  <si>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</si>
  <si>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</si>
  <si>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</si>
  <si>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</si>
  <si>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</si>
  <si>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</si>
  <si>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</si>
  <si>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</si>
  <si>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</si>
  <si>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</si>
  <si>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</si>
  <si>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</si>
  <si>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</si>
  <si>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</si>
  <si>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</si>
  <si>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</si>
  <si>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</si>
  <si>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</si>
  <si>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</si>
  <si>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</si>
  <si>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</si>
  <si>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</si>
  <si>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</si>
  <si>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</si>
  <si>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</si>
  <si>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</si>
  <si>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</si>
  <si>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</si>
  <si>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</si>
  <si>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</si>
  <si>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</si>
  <si>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</si>
  <si>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</si>
  <si>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</si>
  <si>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</si>
  <si>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</si>
  <si>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</si>
  <si>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</si>
  <si>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</si>
  <si>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</si>
  <si>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</si>
  <si>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</si>
  <si>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</si>
  <si>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</si>
  <si>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</si>
  <si>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</si>
  <si>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</si>
  <si>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</si>
  <si>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</si>
  <si>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</si>
  <si>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</si>
  <si>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</si>
  <si>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</si>
  <si>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</si>
  <si>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</si>
  <si>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</si>
  <si>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</si>
  <si>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</si>
  <si>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</si>
  <si>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</si>
  <si>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</si>
  <si>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</si>
  <si>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</si>
  <si>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</si>
  <si>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</si>
  <si>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</si>
  <si>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</si>
  <si>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</si>
  <si>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</si>
  <si>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</si>
  <si>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</si>
  <si>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</si>
  <si>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</si>
  <si>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</si>
  <si>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</si>
  <si>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</si>
  <si>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</si>
  <si>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</si>
  <si>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</si>
  <si>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</si>
  <si>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</si>
  <si>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</si>
  <si>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</si>
  <si>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</si>
  <si>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</si>
  <si>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</si>
  <si>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</si>
  <si>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</si>
  <si>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</si>
  <si>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</si>
  <si>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</si>
  <si>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</si>
  <si>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</si>
  <si>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</si>
  <si>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</si>
  <si>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</si>
  <si>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</si>
  <si>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</si>
  <si>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</si>
  <si>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</si>
  <si>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</si>
  <si>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</si>
  <si>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</si>
  <si>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</si>
  <si>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</si>
  <si>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</si>
  <si>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</si>
  <si>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</si>
  <si>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</si>
  <si>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</si>
  <si>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</si>
  <si>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</si>
  <si>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</si>
  <si>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</si>
  <si>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</si>
  <si>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</si>
  <si>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</si>
  <si>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</si>
  <si>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</si>
  <si>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</si>
  <si>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</si>
  <si>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</si>
  <si>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</si>
  <si>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</si>
  <si>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</si>
  <si>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</si>
  <si>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</si>
  <si>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</si>
  <si>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</si>
  <si>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</si>
  <si>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</si>
  <si>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</si>
  <si>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</si>
  <si>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</si>
  <si>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</si>
  <si>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</si>
  <si>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</si>
  <si>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</si>
  <si>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</si>
  <si>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</si>
  <si>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</si>
  <si>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</si>
  <si>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</si>
  <si>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</si>
  <si>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</si>
  <si>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</si>
  <si>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</si>
  <si>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</si>
  <si>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</si>
  <si>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</si>
  <si>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</si>
  <si>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</si>
  <si>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</si>
  <si>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</si>
  <si>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</si>
  <si>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</si>
  <si>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</si>
  <si>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</si>
  <si>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</si>
  <si>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</si>
  <si>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</si>
  <si>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</si>
  <si>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</si>
  <si>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</si>
  <si>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</si>
  <si>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</si>
  <si>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</si>
  <si>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</si>
  <si>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</si>
  <si>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</si>
  <si>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</si>
  <si>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</si>
  <si>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</si>
  <si>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</si>
  <si>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</si>
  <si>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</si>
  <si>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</si>
  <si>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</si>
  <si>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</si>
  <si>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</si>
  <si>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</si>
  <si>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</si>
  <si>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</si>
  <si>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</si>
  <si>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</si>
  <si>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</si>
  <si>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</si>
  <si>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</si>
  <si>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</si>
  <si>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</si>
  <si>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</si>
  <si>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</si>
  <si>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</si>
  <si>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</si>
  <si>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</si>
  <si>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</si>
  <si>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</si>
  <si>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</si>
  <si>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</si>
  <si>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</si>
  <si>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</si>
  <si>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</si>
  <si>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</si>
  <si>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</si>
  <si>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</si>
  <si>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</si>
  <si>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</si>
  <si>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</si>
  <si>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</si>
  <si>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</si>
  <si>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</si>
  <si>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</si>
  <si>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</si>
  <si>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</si>
  <si>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</si>
  <si>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</si>
  <si>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</si>
  <si>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</si>
  <si>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</si>
  <si>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</si>
  <si>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</si>
  <si>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</si>
  <si>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</si>
  <si>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</si>
  <si>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</si>
  <si>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</si>
  <si>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</si>
  <si>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</si>
  <si>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</si>
  <si>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</si>
  <si>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</si>
  <si>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</si>
  <si>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</si>
  <si>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</si>
  <si>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</si>
  <si>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</si>
  <si>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</si>
  <si>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</si>
  <si>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</si>
  <si>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</si>
  <si>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</si>
  <si>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</si>
  <si>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</si>
  <si>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</si>
  <si>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</si>
  <si>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</si>
  <si>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</si>
  <si>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</si>
  <si>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</si>
  <si>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</si>
  <si>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</si>
  <si>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</si>
  <si>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</si>
  <si>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</si>
  <si>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</si>
  <si>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</si>
  <si>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</si>
  <si>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</si>
  <si>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</si>
  <si>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</si>
  <si>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</si>
  <si>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</si>
  <si>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</si>
  <si>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</si>
  <si>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</si>
  <si>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</si>
  <si>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</si>
  <si>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</si>
  <si>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</si>
  <si>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</si>
  <si>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</si>
  <si>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</si>
  <si>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</si>
  <si>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</si>
  <si>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</si>
  <si>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</si>
  <si>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</si>
  <si>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</si>
  <si>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</si>
  <si>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</si>
  <si>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</si>
  <si>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</si>
  <si>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</si>
  <si>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</si>
  <si>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</si>
  <si>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</si>
  <si>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</si>
  <si>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</si>
  <si>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</si>
  <si>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</si>
  <si>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</si>
  <si>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</si>
  <si>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</si>
  <si>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</si>
  <si>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</si>
  <si>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</si>
  <si>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</si>
  <si>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</si>
  <si>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</si>
  <si>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</si>
  <si>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</si>
  <si>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</si>
  <si>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</si>
  <si>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</si>
  <si>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</si>
  <si>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</si>
  <si>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</si>
  <si>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</si>
  <si>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</si>
  <si>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</si>
  <si>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</si>
  <si>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</si>
  <si>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</si>
  <si>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</si>
  <si>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</si>
  <si>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</si>
  <si>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</si>
  <si>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</si>
  <si>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</si>
  <si>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</si>
  <si>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</si>
  <si>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</si>
  <si>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</si>
  <si>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</si>
  <si>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</si>
  <si>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</si>
  <si>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</si>
  <si>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</si>
  <si>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</si>
  <si>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</si>
  <si>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</si>
  <si>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</si>
  <si>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</si>
  <si>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</si>
  <si>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</si>
  <si>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</si>
  <si>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</si>
  <si>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</si>
  <si>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</si>
  <si>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</si>
  <si>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</si>
  <si>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</si>
  <si>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</si>
  <si>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</si>
  <si>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</si>
  <si>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</si>
  <si>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</si>
  <si>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</si>
  <si>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</si>
  <si>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</si>
  <si>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</si>
  <si>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</si>
  <si>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</si>
  <si>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</si>
  <si>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</si>
  <si>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</si>
  <si>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</si>
  <si>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</si>
  <si>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</si>
  <si>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</si>
  <si>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</si>
  <si>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</si>
  <si>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</si>
  <si>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</si>
  <si>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</si>
  <si>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</si>
  <si>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</si>
  <si>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</si>
  <si>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</si>
  <si>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</si>
  <si>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</si>
  <si>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</si>
  <si>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</si>
  <si>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</si>
  <si>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</si>
  <si>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</si>
  <si>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</si>
  <si>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</si>
  <si>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</si>
  <si>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</si>
  <si>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</si>
  <si>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</si>
  <si>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</si>
  <si>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</si>
  <si>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</si>
  <si>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</si>
  <si>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</si>
  <si>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</si>
  <si>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</si>
  <si>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</si>
  <si>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</si>
  <si>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</si>
  <si>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</si>
  <si>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</si>
  <si>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</si>
  <si>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</si>
  <si>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</si>
  <si>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</si>
  <si>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</si>
  <si>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</si>
  <si>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</si>
  <si>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</si>
  <si>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</si>
  <si>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</si>
  <si>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</si>
  <si>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</si>
  <si>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</si>
  <si>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</si>
  <si>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</si>
  <si>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</si>
  <si>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</si>
  <si>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</si>
  <si>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</si>
  <si>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</si>
  <si>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</si>
  <si>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</si>
  <si>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</si>
  <si>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</si>
  <si>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</si>
  <si>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</si>
  <si>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</si>
  <si>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</si>
  <si>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</si>
  <si>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</si>
  <si>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</si>
  <si>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</si>
  <si>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</si>
  <si>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</si>
  <si>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</si>
  <si>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</si>
  <si>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</si>
  <si>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</si>
  <si>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</si>
  <si>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</si>
  <si>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</si>
  <si>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</si>
  <si>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</si>
  <si>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</si>
  <si>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</si>
  <si>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</si>
  <si>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</si>
  <si>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</si>
  <si>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</si>
  <si>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</si>
  <si>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</si>
  <si>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</si>
  <si>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</si>
  <si>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</si>
  <si>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</si>
  <si>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</si>
  <si>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</si>
  <si>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</si>
  <si>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</si>
  <si>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</si>
  <si>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</si>
  <si>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</si>
  <si>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</si>
  <si>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</si>
  <si>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</si>
  <si>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</si>
  <si>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</si>
  <si>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</si>
  <si>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</si>
  <si>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</si>
  <si>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</si>
  <si>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</si>
  <si>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</si>
  <si>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</si>
  <si>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</si>
  <si>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</si>
  <si>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</si>
  <si>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</si>
  <si>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</si>
  <si>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</si>
  <si>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</si>
  <si>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</si>
  <si>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</si>
  <si>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</si>
  <si>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</si>
  <si>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</si>
  <si>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</si>
  <si>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</si>
  <si>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</si>
  <si>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</si>
  <si>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</si>
  <si>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</si>
  <si>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</si>
  <si>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</si>
  <si>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</si>
  <si>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</si>
  <si>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</si>
  <si>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</si>
  <si>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</si>
  <si>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</si>
  <si>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</si>
  <si>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</si>
  <si>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</si>
  <si>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</si>
  <si>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</si>
  <si>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</si>
  <si>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</si>
  <si>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</si>
  <si>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</si>
  <si>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</si>
  <si>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</si>
  <si>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</si>
  <si>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</si>
  <si>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</si>
  <si>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</si>
  <si>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</si>
  <si>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</si>
  <si>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</si>
  <si>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</si>
  <si>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</si>
  <si>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</si>
  <si>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</si>
  <si>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</si>
  <si>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</si>
  <si>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</si>
  <si>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</si>
  <si>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</si>
  <si>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</si>
  <si>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</si>
  <si>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</si>
  <si>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</si>
  <si>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</si>
  <si>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</si>
  <si>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</si>
  <si>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</si>
  <si>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</si>
  <si>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</si>
  <si>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</si>
  <si>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</si>
  <si>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</si>
  <si>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</si>
  <si>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</si>
  <si>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</si>
  <si>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</si>
  <si>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</si>
  <si>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</si>
  <si>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</si>
  <si>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</si>
  <si>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</si>
  <si>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</si>
  <si>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</si>
  <si>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</si>
  <si>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</si>
  <si>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</si>
  <si>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</si>
  <si>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</si>
  <si>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</si>
  <si>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</si>
  <si>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</si>
  <si>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</si>
  <si>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</si>
  <si>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</si>
  <si>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</si>
  <si>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</si>
  <si>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</si>
  <si>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</si>
  <si>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</si>
  <si>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</si>
  <si>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</si>
  <si>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</si>
  <si>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</si>
  <si>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</si>
  <si>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</si>
  <si>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</si>
  <si>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</si>
  <si>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</si>
  <si>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</si>
  <si>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</si>
  <si>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</si>
  <si>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</si>
  <si>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</si>
  <si>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</si>
  <si>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</si>
  <si>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</si>
  <si>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</si>
  <si>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</si>
  <si>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</si>
  <si>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</si>
  <si>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</si>
  <si>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</si>
  <si>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</si>
  <si>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</si>
  <si>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</si>
  <si>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</si>
  <si>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</si>
  <si>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</si>
  <si>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</si>
  <si>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</si>
  <si>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</si>
  <si>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</si>
  <si>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</si>
  <si>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</si>
  <si>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</si>
  <si>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</si>
  <si>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</si>
  <si>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</si>
  <si>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</si>
  <si>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</si>
  <si>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</si>
  <si>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</si>
  <si>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</si>
  <si>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</si>
  <si>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</si>
  <si>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</si>
  <si>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</si>
  <si>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</si>
  <si>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</si>
  <si>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</si>
  <si>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</si>
  <si>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</si>
  <si>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</si>
  <si>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</si>
  <si>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</si>
  <si>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</si>
  <si>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</si>
  <si>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</si>
  <si>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</si>
  <si>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</si>
  <si>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</si>
  <si>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</si>
  <si>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</si>
  <si>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</si>
  <si>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</si>
  <si>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</si>
  <si>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</si>
  <si>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</si>
  <si>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</si>
  <si>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</si>
  <si>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</si>
  <si>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</si>
  <si>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</si>
  <si>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</si>
  <si>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</si>
  <si>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</si>
  <si>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</si>
  <si>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</si>
  <si>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</si>
  <si>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</si>
  <si>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</si>
  <si>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</si>
  <si>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</si>
  <si>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</si>
  <si>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</si>
  <si>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</si>
  <si>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</si>
  <si>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</si>
  <si>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</si>
  <si>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</si>
  <si>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</si>
  <si>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</si>
  <si>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</si>
  <si>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</si>
  <si>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</si>
  <si>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</si>
  <si>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</si>
  <si>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</si>
  <si>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</si>
  <si>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</si>
  <si>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</si>
  <si>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</si>
  <si>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</si>
  <si>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</si>
  <si>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</si>
  <si>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</si>
  <si>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</si>
  <si>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</si>
  <si>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</si>
  <si>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</si>
  <si>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</si>
  <si>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</si>
  <si>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</si>
  <si>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</si>
  <si>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</si>
  <si>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</si>
  <si>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</si>
  <si>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</si>
  <si>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</si>
  <si>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</si>
  <si>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</si>
  <si>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</si>
  <si>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</si>
  <si>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</si>
  <si>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</si>
  <si>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</si>
  <si>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</si>
  <si>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</si>
  <si>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</si>
  <si>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</si>
  <si>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</si>
  <si>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</si>
  <si>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</si>
  <si>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</si>
  <si>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</si>
  <si>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</si>
  <si>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</si>
  <si>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</si>
  <si>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</si>
  <si>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</si>
  <si>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</si>
  <si>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</si>
  <si>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</si>
  <si>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</si>
  <si>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</si>
  <si>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</si>
  <si>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</si>
  <si>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</si>
  <si>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</si>
  <si>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</si>
  <si>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</si>
  <si>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</si>
  <si>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</si>
  <si>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</si>
  <si>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</si>
  <si>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</si>
  <si>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</si>
  <si>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</si>
  <si>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</si>
  <si>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</si>
  <si>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</si>
  <si>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</si>
  <si>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</si>
  <si>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</si>
  <si>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</si>
  <si>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</si>
  <si>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</si>
  <si>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</si>
  <si>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</si>
  <si>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</si>
  <si>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</si>
  <si>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</si>
  <si>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</si>
  <si>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</si>
  <si>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</si>
  <si>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</si>
  <si>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</si>
  <si>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</si>
  <si>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</si>
  <si>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</si>
  <si>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</si>
  <si>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</si>
  <si>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</si>
  <si>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</si>
  <si>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</si>
  <si>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</si>
  <si>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</si>
  <si>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</si>
  <si>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</si>
  <si>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</si>
  <si>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</si>
  <si>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</si>
  <si>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</si>
  <si>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</si>
  <si>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</si>
  <si>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</si>
  <si>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</si>
  <si>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</si>
  <si>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</si>
  <si>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</si>
  <si>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</si>
  <si>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</si>
  <si>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</si>
  <si>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</si>
  <si>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</si>
  <si>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</si>
  <si>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</si>
  <si>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</si>
  <si>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</si>
  <si>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</si>
  <si>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</si>
  <si>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</si>
  <si>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</si>
  <si>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</si>
  <si>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</si>
  <si>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</si>
  <si>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</si>
  <si>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</si>
  <si>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</si>
  <si>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</si>
  <si>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</si>
  <si>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</si>
  <si>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</si>
  <si>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</si>
  <si>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</si>
  <si>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</si>
  <si>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</si>
  <si>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</si>
  <si>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</si>
  <si>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</si>
  <si>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</si>
  <si>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</si>
  <si>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</si>
  <si>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</si>
  <si>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</si>
  <si>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</si>
  <si>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</si>
  <si>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</si>
  <si>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</si>
  <si>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</si>
  <si>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</si>
  <si>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</si>
  <si>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</si>
  <si>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</si>
  <si>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</si>
  <si>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</si>
  <si>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</si>
  <si>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</si>
  <si>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</si>
  <si>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</si>
  <si>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</si>
  <si>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</si>
  <si>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</si>
  <si>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</si>
  <si>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</si>
  <si>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</si>
  <si>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</si>
  <si>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</si>
  <si>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</si>
  <si>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</si>
  <si>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</si>
  <si>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</si>
  <si>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</si>
  <si>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</si>
  <si>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</si>
  <si>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</si>
  <si>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</si>
  <si>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</si>
  <si>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</si>
  <si>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</si>
  <si>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</si>
  <si>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</si>
  <si>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</si>
  <si>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</si>
  <si>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</si>
  <si>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</si>
  <si>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</si>
  <si>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</si>
  <si>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</si>
  <si>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</si>
  <si>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</si>
  <si>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</si>
  <si>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</si>
  <si>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</si>
  <si>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</si>
  <si>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</si>
  <si>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</si>
  <si>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</si>
  <si>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</si>
  <si>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</si>
  <si>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</si>
  <si>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</si>
  <si>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</si>
  <si>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</si>
  <si>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</si>
  <si>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</si>
  <si>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</si>
  <si>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</si>
  <si>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</si>
  <si>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</si>
  <si>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</si>
  <si>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</si>
  <si>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</si>
  <si>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</si>
  <si>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</si>
  <si>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</si>
  <si>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</si>
  <si>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</si>
  <si>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</si>
  <si>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</si>
  <si>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</si>
  <si>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</si>
  <si>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</si>
  <si>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</si>
  <si>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</si>
  <si>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</si>
  <si>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</si>
  <si>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</si>
  <si>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</si>
  <si>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</si>
  <si>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</si>
  <si>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</si>
  <si>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</si>
  <si>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</si>
  <si>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</si>
  <si>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</si>
  <si>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</si>
  <si>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</si>
  <si>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</si>
  <si>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</si>
  <si>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</si>
  <si>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</si>
  <si>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</si>
  <si>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</si>
  <si>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</si>
  <si>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</si>
  <si>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</si>
  <si>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</si>
  <si>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</si>
  <si>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</si>
  <si>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</si>
  <si>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</si>
  <si>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</si>
  <si>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</si>
  <si>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</si>
  <si>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</si>
  <si>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</si>
  <si>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</si>
  <si>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</si>
  <si>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</si>
  <si>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</si>
  <si>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</si>
  <si>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</si>
  <si>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</si>
  <si>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</si>
  <si>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</si>
  <si>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</si>
  <si>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</si>
  <si>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</si>
  <si>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</si>
  <si>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</si>
  <si>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</si>
  <si>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</si>
  <si>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</si>
  <si>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</si>
  <si>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</si>
  <si>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</si>
  <si>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</si>
  <si>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</si>
  <si>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</si>
  <si>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</si>
  <si>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</si>
  <si>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</si>
  <si>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</si>
  <si>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</si>
  <si>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</si>
  <si>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</si>
  <si>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</si>
  <si>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</si>
  <si>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</si>
  <si>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</si>
  <si>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</si>
  <si>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</si>
  <si>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</si>
  <si>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</si>
  <si>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</si>
  <si>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</si>
  <si>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</si>
  <si>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</si>
  <si>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</si>
  <si>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</si>
  <si>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</si>
  <si>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</si>
  <si>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</si>
  <si>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</si>
  <si>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</si>
  <si>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</si>
  <si>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</si>
  <si>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</si>
  <si>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</si>
  <si>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</si>
  <si>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</si>
  <si>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</si>
  <si>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</si>
  <si>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</si>
  <si>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</si>
  <si>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</si>
  <si>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</si>
  <si>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</si>
  <si>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</si>
  <si>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</si>
  <si>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</si>
  <si>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</si>
  <si>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</si>
  <si>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</si>
  <si>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</si>
  <si>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</si>
  <si>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</si>
  <si>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</si>
  <si>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</si>
  <si>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</si>
  <si>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</si>
  <si>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</si>
  <si>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</si>
  <si>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</si>
  <si>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</si>
  <si>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</si>
  <si>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</si>
  <si>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</si>
  <si>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</si>
  <si>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</si>
  <si>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</si>
  <si>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</si>
  <si>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</si>
  <si>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</si>
  <si>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</si>
  <si>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</si>
  <si>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</si>
  <si>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</si>
  <si>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</si>
  <si>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</si>
  <si>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</si>
  <si>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</si>
  <si>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</si>
  <si>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</si>
  <si>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</si>
  <si>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</si>
  <si>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</si>
  <si>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</si>
  <si>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</si>
  <si>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</si>
  <si>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</si>
  <si>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</si>
  <si>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</si>
  <si>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</si>
  <si>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</si>
  <si>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</si>
  <si>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</si>
  <si>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</si>
  <si>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</si>
  <si>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</si>
  <si>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</si>
  <si>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</si>
  <si>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</si>
  <si>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</si>
  <si>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</si>
  <si>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</si>
  <si>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</si>
  <si>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</si>
  <si>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</si>
  <si>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</si>
  <si>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</si>
  <si>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</si>
  <si>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</si>
  <si>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</si>
  <si>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</si>
  <si>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</si>
  <si>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</si>
  <si>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</si>
  <si>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</si>
  <si>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</si>
  <si>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</si>
  <si>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</si>
  <si>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</si>
  <si>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</si>
  <si>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</si>
  <si>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</si>
  <si>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</si>
  <si>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</si>
  <si>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</si>
  <si>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</si>
  <si>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</si>
  <si>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</si>
  <si>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</si>
  <si>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</si>
  <si>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</si>
  <si>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</si>
  <si>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</si>
  <si>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</si>
  <si>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</si>
  <si>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</si>
  <si>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</si>
  <si>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</si>
  <si>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</si>
  <si>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</si>
  <si>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</si>
  <si>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</si>
  <si>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</si>
  <si>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</si>
  <si>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</si>
  <si>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</si>
  <si>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</si>
  <si>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</si>
  <si>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</si>
  <si>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</si>
  <si>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</si>
  <si>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</si>
  <si>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</si>
  <si>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</si>
  <si>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</si>
  <si>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</si>
  <si>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</si>
  <si>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</si>
  <si>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</si>
  <si>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</si>
  <si>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</si>
  <si>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</si>
  <si>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</si>
  <si>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</si>
  <si>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</si>
  <si>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</si>
  <si>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</si>
  <si>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</si>
  <si>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</si>
  <si>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</si>
  <si>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</si>
  <si>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</si>
  <si>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</si>
  <si>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</si>
  <si>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</si>
  <si>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</si>
  <si>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</si>
  <si>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</si>
  <si>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</si>
  <si>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</si>
  <si>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</si>
  <si>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</si>
  <si>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</si>
  <si>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</si>
  <si>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</si>
  <si>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</si>
  <si>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</si>
  <si>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</si>
  <si>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</si>
  <si>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</si>
  <si>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</si>
  <si>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</si>
  <si>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</si>
  <si>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</si>
  <si>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</si>
  <si>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</si>
  <si>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</si>
  <si>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</si>
  <si>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</si>
  <si>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</si>
  <si>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</si>
  <si>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</si>
  <si>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</si>
  <si>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</si>
  <si>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</si>
  <si>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</si>
  <si>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</si>
  <si>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</si>
  <si>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</si>
  <si>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</si>
  <si>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</si>
  <si>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</si>
  <si>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</si>
  <si>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</si>
  <si>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</si>
  <si>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</si>
  <si>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</si>
  <si>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</si>
  <si>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</si>
  <si>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</si>
  <si>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</si>
  <si>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</si>
  <si>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</si>
  <si>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</si>
  <si>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</si>
  <si>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</si>
  <si>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</si>
  <si>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</si>
  <si>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</si>
  <si>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</si>
  <si>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</si>
  <si>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</si>
  <si>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</si>
  <si>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</si>
  <si>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</si>
  <si>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</si>
  <si>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</si>
  <si>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</si>
  <si>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</si>
  <si>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</si>
  <si>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</si>
  <si>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</si>
  <si>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</si>
  <si>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</si>
  <si>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</si>
  <si>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</si>
  <si>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</si>
  <si>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</si>
  <si>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</si>
  <si>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</si>
  <si>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</si>
  <si>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</si>
  <si>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</si>
  <si>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</si>
  <si>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</si>
  <si>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</si>
  <si>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</si>
  <si>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</si>
  <si>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</si>
  <si>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</si>
  <si>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</si>
  <si>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</si>
  <si>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</si>
  <si>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</si>
  <si>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</si>
  <si>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</si>
  <si>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</si>
  <si>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</si>
  <si>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</si>
  <si>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</si>
  <si>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</si>
  <si>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</si>
  <si>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</si>
  <si>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</si>
  <si>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</si>
  <si>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</si>
  <si>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</si>
  <si>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</si>
  <si>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</si>
  <si>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</si>
  <si>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</si>
  <si>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</si>
  <si>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</si>
  <si>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</si>
  <si>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</si>
  <si>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</si>
  <si>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</si>
  <si>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</si>
  <si>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</si>
  <si>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</si>
  <si>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</si>
  <si>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</si>
  <si>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</si>
  <si>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</si>
  <si>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</si>
  <si>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</si>
  <si>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</si>
  <si>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</si>
  <si>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</si>
  <si>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</si>
  <si>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</si>
  <si>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</si>
  <si>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</si>
  <si>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</si>
  <si>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</si>
  <si>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</si>
  <si>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</si>
  <si>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</si>
  <si>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</si>
  <si>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</si>
  <si>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</si>
  <si>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</si>
  <si>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</si>
  <si>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</si>
  <si>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</si>
  <si>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</si>
  <si>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</si>
  <si>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</si>
  <si>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</si>
  <si>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</si>
  <si>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</si>
  <si>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</si>
  <si>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</si>
  <si>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</si>
  <si>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</si>
  <si>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</si>
  <si>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</si>
  <si>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</si>
  <si>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</si>
  <si>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</si>
  <si>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</si>
  <si>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</si>
  <si>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</si>
  <si>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</si>
  <si>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</si>
  <si>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</si>
  <si>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</si>
  <si>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</si>
  <si>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</si>
  <si>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</si>
  <si>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</si>
  <si>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</si>
  <si>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</si>
  <si>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</si>
  <si>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</si>
  <si>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</si>
  <si>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</si>
  <si>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</si>
  <si>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</si>
  <si>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</si>
  <si>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</si>
  <si>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</si>
  <si>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</si>
  <si>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</si>
  <si>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</si>
  <si>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</si>
  <si>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</si>
  <si>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</si>
  <si>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</si>
  <si>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</si>
  <si>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</si>
  <si>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</si>
  <si>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</si>
  <si>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</si>
  <si>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</si>
  <si>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</si>
  <si>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</si>
  <si>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</si>
  <si>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</si>
  <si>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</si>
  <si>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</si>
  <si>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</si>
  <si>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</si>
  <si>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</si>
  <si>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</si>
  <si>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</si>
  <si>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</si>
  <si>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</si>
  <si>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</si>
  <si>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</si>
  <si>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</si>
  <si>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</si>
  <si>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</si>
  <si>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</si>
  <si>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</si>
  <si>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</si>
  <si>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</si>
  <si>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</si>
  <si>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</si>
  <si>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</si>
  <si>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</si>
  <si>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</si>
  <si>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</si>
  <si>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</si>
  <si>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</si>
  <si>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</si>
  <si>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</si>
  <si>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</si>
  <si>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</si>
  <si>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</si>
  <si>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</si>
  <si>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</si>
  <si>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</si>
  <si>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</si>
  <si>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</si>
  <si>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</si>
  <si>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</si>
  <si>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</si>
  <si>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</si>
  <si>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</si>
  <si>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</si>
  <si>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</si>
  <si>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</si>
  <si>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</si>
  <si>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</si>
  <si>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</si>
  <si>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</si>
  <si>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</si>
  <si>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</si>
  <si>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</si>
  <si>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</si>
  <si>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</si>
  <si>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</si>
  <si>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</si>
  <si>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</si>
  <si>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</si>
  <si>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</si>
  <si>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</si>
  <si>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</si>
  <si>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</si>
  <si>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</si>
  <si>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</si>
  <si>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</si>
  <si>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</si>
  <si>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</si>
  <si>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</si>
  <si>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</si>
  <si>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</si>
  <si>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</si>
  <si>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</si>
  <si>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</si>
  <si>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</si>
  <si>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</si>
  <si>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</si>
  <si>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</si>
  <si>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</si>
  <si>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</si>
  <si>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</si>
  <si>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</si>
  <si>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</si>
  <si>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</si>
  <si>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</si>
  <si>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</si>
  <si>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</si>
  <si>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</si>
  <si>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</si>
  <si>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</si>
  <si>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</si>
  <si>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</si>
  <si>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</si>
  <si>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</si>
  <si>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</si>
  <si>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</si>
  <si>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</si>
  <si>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</si>
  <si>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</si>
  <si>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</si>
  <si>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</si>
  <si>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</si>
  <si>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</si>
  <si>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</si>
  <si>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</si>
  <si>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</si>
  <si>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</si>
  <si>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</si>
  <si>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</si>
  <si>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</si>
  <si>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</si>
  <si>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</si>
  <si>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</si>
  <si>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</si>
  <si>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</si>
  <si>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</si>
  <si>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</si>
  <si>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</si>
  <si>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</si>
  <si>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</si>
  <si>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</si>
  <si>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</si>
  <si>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</si>
  <si>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</si>
  <si>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</si>
  <si>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</si>
  <si>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</si>
  <si>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</si>
  <si>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</si>
  <si>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</si>
  <si>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</si>
  <si>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</si>
  <si>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</si>
  <si>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</si>
  <si>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</si>
  <si>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</si>
  <si>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</si>
  <si>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</si>
  <si>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</si>
  <si>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</si>
  <si>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</si>
  <si>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</si>
  <si>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</si>
  <si>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</si>
  <si>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</si>
  <si>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</si>
  <si>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</si>
  <si>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</si>
  <si>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</si>
  <si>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</si>
  <si>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</si>
  <si>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</si>
  <si>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</si>
  <si>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</si>
  <si>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</si>
  <si>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</si>
  <si>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</si>
  <si>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</si>
  <si>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</si>
  <si>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</si>
  <si>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</si>
  <si>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</si>
  <si>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</si>
  <si>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</si>
  <si>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</si>
  <si>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</si>
  <si>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</si>
  <si>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</si>
  <si>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</si>
  <si>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</si>
  <si>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</si>
  <si>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</si>
  <si>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</si>
  <si>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</si>
  <si>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</si>
  <si>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</si>
  <si>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</si>
  <si>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</si>
  <si>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</si>
  <si>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</si>
  <si>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</si>
  <si>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</si>
  <si>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</si>
  <si>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</si>
  <si>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</si>
  <si>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</si>
  <si>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</si>
  <si>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</si>
  <si>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</si>
  <si>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</si>
  <si>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</si>
  <si>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</si>
  <si>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</si>
  <si>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</si>
  <si>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</si>
  <si>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</si>
  <si>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</si>
  <si>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</si>
  <si>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</si>
  <si>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</si>
  <si>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</si>
  <si>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</si>
  <si>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</si>
  <si>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</si>
  <si>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</si>
  <si>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</si>
  <si>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</si>
  <si>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</si>
  <si>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</si>
  <si>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</si>
  <si>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</si>
  <si>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</si>
  <si>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</si>
  <si>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</si>
  <si>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</si>
  <si>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</si>
  <si>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</si>
  <si>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</si>
  <si>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</si>
  <si>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</si>
  <si>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</si>
  <si>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</si>
  <si>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</si>
  <si>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</si>
  <si>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</si>
  <si>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</si>
  <si>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</si>
  <si>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</si>
  <si>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</si>
  <si>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</si>
  <si>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</si>
  <si>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</si>
  <si>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</si>
  <si>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</si>
  <si>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</si>
  <si>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</si>
  <si>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</si>
  <si>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</si>
  <si>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</si>
  <si>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</si>
  <si>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</si>
  <si>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</si>
  <si>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</si>
  <si>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</si>
  <si>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</si>
  <si>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</si>
  <si>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</si>
  <si>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</si>
  <si>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</si>
  <si>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</si>
  <si>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</si>
  <si>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</si>
  <si>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</si>
  <si>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</si>
  <si>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</si>
  <si>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</si>
  <si>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</si>
  <si>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</si>
  <si>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</si>
  <si>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</si>
  <si>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</si>
  <si>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</si>
  <si>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</si>
  <si>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</si>
  <si>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</si>
  <si>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</si>
  <si>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</si>
  <si>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</si>
  <si>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</si>
  <si>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</si>
  <si>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</si>
  <si>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</si>
  <si>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</si>
  <si>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</si>
  <si>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</si>
  <si>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</si>
  <si>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</si>
  <si>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</si>
  <si>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</si>
  <si>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</si>
  <si>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</si>
  <si>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</si>
  <si>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</si>
  <si>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</si>
  <si>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</si>
  <si>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</si>
  <si>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</si>
  <si>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</si>
  <si>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</si>
  <si>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</si>
  <si>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</si>
  <si>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</si>
  <si>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</si>
  <si>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</si>
  <si>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</si>
  <si>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</si>
  <si>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</si>
  <si>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</si>
  <si>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</si>
  <si>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</si>
  <si>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</si>
  <si>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</si>
  <si>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</si>
  <si>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</si>
  <si>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</si>
  <si>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</si>
  <si>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</si>
  <si>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</si>
  <si>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</si>
  <si>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</si>
  <si>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</si>
  <si>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</si>
  <si>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</si>
  <si>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</si>
  <si>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</si>
  <si>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</si>
  <si>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</si>
  <si>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</si>
  <si>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</si>
  <si>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</si>
  <si>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</si>
  <si>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</si>
  <si>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</si>
  <si>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</si>
  <si>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</si>
  <si>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</si>
  <si>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</si>
  <si>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</si>
  <si>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</si>
  <si>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</si>
  <si>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</si>
  <si>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</si>
  <si>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</si>
  <si>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</si>
  <si>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</si>
  <si>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</si>
  <si>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</si>
  <si>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</si>
  <si>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</si>
  <si>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</si>
  <si>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</si>
  <si>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</si>
  <si>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</si>
  <si>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</si>
  <si>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</si>
  <si>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</si>
  <si>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</si>
  <si>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</si>
  <si>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</si>
  <si>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</si>
  <si>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</si>
  <si>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</si>
  <si>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</si>
  <si>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</si>
  <si>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</si>
  <si>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</si>
  <si>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</si>
  <si>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</si>
  <si>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</si>
  <si>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</si>
  <si>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</si>
  <si>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</si>
  <si>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</si>
  <si>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</si>
  <si>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</si>
  <si>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</si>
  <si>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</si>
  <si>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</si>
  <si>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</si>
  <si>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</si>
  <si>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</si>
  <si>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</si>
  <si>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</si>
  <si>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</si>
  <si>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</si>
  <si>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</si>
  <si>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</si>
  <si>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</si>
  <si>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</si>
  <si>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</si>
  <si>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</si>
  <si>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</si>
  <si>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</si>
  <si>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</si>
  <si>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</si>
  <si>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</si>
  <si>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</si>
  <si>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</si>
  <si>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</si>
  <si>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</si>
  <si>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</si>
  <si>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</si>
  <si>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</si>
  <si>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</si>
  <si>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</si>
  <si>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</si>
  <si>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</si>
  <si>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</si>
  <si>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</si>
  <si>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</si>
  <si>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</si>
  <si>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</si>
  <si>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</si>
  <si>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</si>
  <si>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</si>
  <si>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</si>
  <si>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</si>
  <si>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</si>
  <si>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</si>
  <si>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</si>
  <si>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</si>
  <si>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</si>
  <si>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</si>
  <si>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</si>
  <si>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</si>
  <si>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</si>
  <si>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</si>
  <si>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</si>
  <si>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</si>
  <si>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</si>
  <si>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</si>
  <si>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</si>
  <si>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</si>
  <si>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</si>
  <si>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</si>
  <si>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</si>
  <si>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</si>
  <si>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</si>
  <si>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</si>
  <si>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</si>
  <si>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</si>
  <si>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</si>
  <si>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</si>
  <si>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</si>
  <si>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</si>
  <si>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</si>
  <si>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</si>
  <si>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</si>
  <si>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</si>
  <si>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</si>
  <si>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</si>
  <si>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</si>
  <si>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</si>
  <si>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</si>
  <si>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</si>
  <si>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</si>
  <si>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</si>
  <si>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</si>
  <si>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</si>
  <si>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</si>
  <si>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</si>
  <si>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</si>
  <si>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</si>
  <si>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</si>
  <si>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</si>
  <si>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</si>
  <si>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</si>
  <si>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</si>
  <si>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</si>
  <si>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</si>
  <si>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</si>
  <si>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</si>
  <si>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</si>
  <si>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</si>
  <si>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</si>
  <si>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</si>
  <si>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</si>
  <si>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</si>
  <si>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</si>
  <si>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</si>
  <si>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</si>
  <si>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</si>
  <si>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</si>
  <si>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</si>
  <si>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</si>
  <si>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</si>
  <si>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</si>
  <si>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</si>
  <si>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</si>
  <si>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</si>
  <si>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</si>
  <si>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</si>
  <si>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</si>
  <si>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</si>
  <si>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</si>
  <si>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</si>
  <si>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</si>
  <si>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</si>
  <si>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</si>
  <si>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</si>
  <si>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</si>
  <si>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</si>
  <si>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</si>
  <si>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</si>
  <si>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</si>
  <si>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</si>
  <si>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</si>
  <si>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</si>
  <si>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</si>
  <si>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</si>
  <si>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</si>
  <si>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</si>
  <si>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</si>
  <si>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</si>
  <si>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</si>
  <si>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</si>
  <si>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</si>
  <si>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</si>
  <si>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</si>
  <si>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</si>
  <si>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</si>
  <si>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</si>
  <si>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</si>
  <si>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</si>
  <si>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</si>
  <si>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</si>
  <si>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</si>
  <si>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</si>
  <si>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</si>
  <si>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</si>
  <si>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</si>
  <si>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</si>
  <si>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</si>
  <si>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</si>
  <si>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</si>
  <si>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</si>
  <si>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</si>
  <si>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</si>
  <si>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</si>
  <si>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</si>
  <si>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</si>
  <si>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</si>
  <si>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</si>
  <si>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</si>
  <si>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</si>
  <si>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</si>
  <si>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</si>
  <si>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</si>
  <si>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</si>
  <si>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</si>
  <si>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</si>
  <si>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</si>
  <si>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</si>
  <si>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</si>
  <si>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</si>
  <si>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</si>
  <si>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</si>
  <si>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</si>
  <si>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</si>
  <si>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</si>
  <si>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</si>
  <si>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</si>
  <si>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</si>
  <si>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</si>
  <si>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</si>
  <si>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</si>
  <si>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</si>
  <si>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</si>
  <si>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</si>
  <si>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</si>
  <si>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</si>
  <si>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</si>
  <si>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</si>
  <si>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</si>
  <si>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</si>
  <si>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</si>
  <si>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</si>
  <si>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</si>
  <si>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</si>
  <si>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</si>
  <si>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</si>
  <si>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</si>
  <si>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</si>
  <si>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</si>
  <si>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</si>
  <si>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</si>
  <si>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</si>
  <si>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</si>
  <si>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</si>
  <si>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</si>
  <si>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</si>
  <si>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</si>
  <si>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</si>
  <si>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</si>
  <si>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</si>
  <si>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</si>
  <si>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</si>
  <si>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</si>
  <si>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</si>
  <si>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</si>
  <si>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</si>
  <si>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</si>
  <si>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</si>
  <si>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</si>
  <si>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</si>
  <si>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</si>
  <si>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</si>
  <si>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</si>
  <si>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</si>
  <si>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</si>
  <si>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</si>
  <si>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</si>
  <si>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</si>
  <si>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</si>
  <si>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</si>
  <si>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</si>
  <si>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</si>
  <si>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</si>
  <si>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</si>
  <si>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</si>
  <si>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</si>
  <si>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</si>
  <si>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</si>
  <si>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</si>
  <si>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</si>
  <si>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</si>
  <si>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</si>
  <si>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</si>
  <si>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</si>
  <si>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</si>
  <si>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</si>
  <si>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</si>
  <si>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</si>
  <si>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</si>
  <si>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</si>
  <si>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</si>
  <si>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</si>
  <si>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</si>
  <si>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</si>
  <si>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</si>
  <si>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</si>
  <si>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</si>
  <si>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</si>
  <si>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</si>
  <si>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</si>
  <si>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</si>
  <si>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</si>
  <si>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</si>
  <si>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</si>
  <si>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</si>
  <si>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</si>
  <si>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</si>
  <si>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</si>
  <si>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</si>
  <si>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</si>
  <si>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</si>
  <si>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</si>
  <si>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</si>
  <si>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</si>
  <si>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</si>
  <si>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</si>
  <si>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</si>
  <si>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</si>
  <si>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</si>
  <si>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</si>
  <si>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</si>
  <si>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</si>
  <si>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</si>
  <si>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</si>
  <si>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</si>
  <si>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</si>
  <si>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</si>
  <si>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</si>
  <si>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</si>
  <si>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</si>
  <si>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</si>
  <si>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</si>
  <si>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</si>
  <si>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</si>
  <si>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</si>
  <si>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</si>
  <si>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</si>
  <si>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</si>
  <si>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</si>
  <si>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</si>
  <si>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</si>
  <si>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</si>
  <si>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</si>
  <si>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</si>
  <si>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</si>
  <si>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</si>
  <si>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</si>
  <si>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</si>
  <si>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</si>
  <si>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</si>
  <si>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</si>
  <si>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</si>
  <si>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</si>
  <si>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</si>
  <si>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</si>
  <si>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</si>
  <si>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</si>
  <si>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</si>
  <si>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</si>
  <si>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</si>
  <si>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</si>
  <si>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</si>
  <si>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</si>
  <si>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</si>
  <si>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</si>
  <si>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</si>
  <si>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</si>
  <si>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</si>
  <si>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</si>
  <si>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</si>
  <si>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</si>
  <si>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</si>
  <si>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</si>
  <si>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</si>
  <si>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</si>
  <si>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</si>
  <si>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</si>
  <si>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</si>
  <si>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</si>
  <si>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</si>
  <si>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</si>
  <si>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</si>
  <si>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</si>
  <si>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</si>
  <si>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</si>
  <si>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</si>
  <si>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</si>
  <si>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</si>
  <si>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</si>
  <si>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</si>
  <si>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</si>
  <si>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</si>
  <si>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</si>
  <si>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</si>
  <si>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</si>
  <si>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</si>
  <si>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</si>
  <si>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</si>
  <si>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</si>
  <si>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</si>
  <si>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</si>
  <si>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</si>
  <si>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</si>
  <si>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</si>
  <si>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</si>
  <si>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</si>
  <si>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</si>
  <si>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</si>
  <si>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</si>
  <si>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</si>
  <si>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</si>
  <si>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</si>
  <si>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</si>
  <si>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</si>
  <si>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</si>
  <si>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</si>
  <si>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</si>
  <si>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</si>
  <si>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</si>
  <si>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</si>
  <si>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</si>
  <si>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</si>
  <si>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</si>
  <si>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</si>
  <si>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</si>
  <si>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</si>
  <si>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</si>
  <si>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</si>
  <si>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</si>
  <si>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</si>
  <si>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</si>
  <si>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</si>
  <si>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</si>
  <si>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</si>
  <si>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</si>
  <si>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</si>
  <si>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</si>
  <si>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</si>
  <si>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</si>
  <si>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</si>
  <si>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</si>
  <si>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</si>
  <si>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</si>
  <si>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</si>
  <si>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</si>
  <si>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</si>
  <si>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</si>
  <si>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</si>
  <si>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</si>
  <si>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</si>
  <si>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</si>
  <si>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</si>
  <si>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</si>
  <si>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</si>
  <si>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</si>
  <si>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</si>
  <si>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</si>
  <si>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</si>
  <si>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</si>
  <si>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</si>
  <si>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</si>
  <si>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</si>
  <si>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</si>
  <si>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</si>
  <si>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</si>
  <si>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</si>
  <si>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</si>
  <si>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</si>
  <si>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</si>
  <si>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</si>
  <si>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</si>
  <si>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</si>
  <si>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</si>
  <si>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</si>
  <si>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</si>
  <si>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</si>
  <si>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</si>
  <si>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</si>
  <si>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</si>
  <si>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</si>
  <si>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</si>
  <si>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</si>
  <si>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</si>
  <si>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</si>
  <si>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</si>
  <si>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</si>
  <si>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</si>
  <si>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</si>
  <si>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</si>
  <si>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</si>
  <si>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</si>
  <si>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</si>
  <si>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</si>
  <si>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</si>
  <si>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</si>
  <si>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</si>
  <si>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</si>
  <si>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</si>
  <si>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</si>
  <si>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</si>
  <si>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</si>
  <si>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</si>
  <si>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</si>
  <si>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</si>
  <si>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</si>
  <si>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</si>
  <si>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</si>
  <si>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</si>
  <si>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</si>
  <si>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</si>
  <si>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</si>
  <si>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</si>
  <si>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</si>
  <si>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</si>
  <si>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</si>
  <si>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</si>
  <si>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</si>
  <si>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</si>
  <si>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</si>
  <si>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</si>
  <si>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</si>
  <si>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</si>
  <si>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</si>
  <si>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</si>
  <si>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</si>
  <si>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</si>
  <si>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</si>
  <si>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</si>
  <si>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</si>
  <si>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</si>
  <si>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</si>
  <si>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</si>
  <si>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</si>
  <si>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</si>
  <si>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</si>
  <si>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</si>
  <si>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</si>
  <si>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</si>
  <si>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</si>
  <si>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</si>
  <si>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</si>
  <si>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</si>
  <si>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</si>
  <si>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</si>
  <si>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</si>
  <si>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</si>
  <si>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</si>
  <si>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</si>
  <si>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</si>
  <si>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</si>
  <si>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</si>
  <si>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</si>
  <si>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</si>
  <si>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</si>
  <si>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</si>
  <si>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</si>
  <si>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</si>
  <si>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</si>
  <si>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</si>
  <si>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</si>
  <si>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</si>
  <si>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</si>
  <si>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</si>
  <si>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</si>
  <si>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</si>
  <si>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</si>
  <si>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</si>
  <si>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</si>
  <si>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</si>
  <si>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</si>
  <si>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</si>
  <si>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</si>
  <si>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</si>
  <si>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</si>
  <si>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</si>
  <si>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</si>
  <si>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</si>
  <si>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</si>
  <si>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</si>
  <si>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</si>
  <si>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</si>
  <si>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</si>
  <si>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</si>
  <si>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</si>
  <si>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</si>
  <si>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</si>
  <si>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</si>
  <si>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</si>
  <si>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</si>
  <si>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</si>
  <si>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</si>
  <si>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</si>
  <si>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</si>
  <si>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</si>
  <si>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</si>
  <si>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</si>
  <si>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</si>
  <si>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</si>
  <si>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</si>
  <si>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</si>
  <si>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</si>
  <si>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</si>
  <si>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</si>
  <si>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</si>
  <si>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</si>
  <si>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</si>
  <si>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</si>
  <si>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</si>
  <si>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</si>
  <si>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</si>
  <si>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</si>
  <si>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</si>
  <si>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</si>
  <si>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</si>
  <si>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</si>
  <si>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</si>
  <si>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</si>
  <si>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</si>
  <si>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</si>
  <si>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</si>
  <si>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</si>
  <si>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</si>
  <si>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</si>
  <si>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</si>
  <si>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</si>
  <si>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</si>
  <si>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</si>
  <si>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</si>
  <si>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</si>
  <si>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</si>
  <si>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</si>
  <si>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</si>
  <si>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</si>
  <si>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</si>
  <si>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</si>
  <si>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</si>
  <si>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</si>
  <si>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</si>
  <si>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</si>
  <si>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</si>
  <si>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</si>
  <si>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</si>
  <si>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</si>
  <si>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</si>
  <si>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</si>
  <si>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</si>
  <si>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</si>
  <si>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</si>
  <si>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</si>
  <si>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</si>
  <si>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</si>
  <si>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</si>
  <si>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</si>
  <si>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</si>
  <si>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</si>
  <si>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</si>
  <si>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</si>
  <si>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</si>
  <si>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</si>
  <si>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</si>
  <si>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</si>
  <si>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</si>
  <si>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</si>
  <si>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</si>
  <si>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</si>
  <si>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</si>
  <si>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</si>
  <si>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</si>
  <si>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</si>
  <si>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</si>
  <si>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</si>
  <si>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</si>
  <si>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</si>
  <si>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</si>
  <si>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</si>
  <si>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</si>
  <si>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</si>
  <si>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</si>
  <si>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</si>
  <si>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</si>
  <si>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</si>
  <si>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</si>
  <si>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</si>
  <si>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</si>
  <si>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</si>
  <si>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</si>
  <si>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</si>
  <si>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</si>
  <si>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</si>
  <si>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</si>
  <si>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</si>
  <si>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</si>
  <si>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</si>
  <si>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</si>
  <si>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</si>
  <si>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</si>
  <si>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</si>
  <si>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</si>
  <si>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</si>
  <si>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</si>
  <si>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</si>
  <si>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</si>
  <si>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</si>
  <si>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</si>
  <si>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</si>
  <si>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</si>
  <si>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</si>
  <si>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</si>
  <si>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</si>
  <si>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</si>
  <si>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</si>
  <si>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</si>
  <si>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</si>
  <si>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</si>
  <si>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</si>
  <si>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</si>
  <si>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</si>
  <si>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</si>
  <si>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</si>
  <si>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</si>
  <si>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</si>
  <si>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</si>
  <si>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</si>
  <si>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</si>
  <si>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</si>
  <si>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</si>
  <si>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</si>
  <si>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</si>
  <si>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</si>
  <si>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</si>
  <si>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</si>
  <si>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</si>
  <si>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</si>
  <si>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</si>
  <si>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</si>
  <si>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</si>
  <si>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</si>
  <si>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</si>
  <si>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</si>
  <si>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</si>
  <si>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</si>
  <si>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</si>
  <si>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</si>
  <si>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</si>
  <si>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</si>
  <si>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</si>
  <si>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</si>
  <si>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</si>
  <si>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</si>
  <si>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</si>
  <si>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</si>
  <si>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</si>
  <si>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</si>
  <si>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</si>
  <si>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</si>
  <si>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</si>
  <si>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</si>
  <si>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</si>
  <si>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</si>
  <si>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</si>
  <si>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</si>
  <si>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</si>
  <si>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</si>
  <si>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</si>
  <si>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</si>
  <si>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</si>
  <si>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</si>
  <si>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</si>
  <si>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</si>
  <si>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</si>
  <si>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</si>
  <si>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</si>
  <si>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</si>
  <si>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</si>
  <si>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</si>
  <si>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</si>
  <si>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</si>
  <si>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</si>
  <si>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</si>
  <si>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</si>
  <si>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</si>
  <si>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</si>
  <si>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</si>
  <si>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</si>
  <si>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</si>
  <si>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</si>
  <si>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</si>
  <si>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</si>
  <si>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</si>
  <si>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</si>
  <si>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</si>
  <si>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</si>
  <si>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</si>
  <si>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</si>
  <si>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</si>
  <si>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</si>
  <si>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</si>
  <si>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</si>
  <si>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</si>
  <si>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</si>
  <si>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</si>
  <si>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</si>
  <si>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</si>
  <si>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</si>
  <si>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</si>
  <si>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</si>
  <si>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</si>
  <si>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</si>
  <si>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</si>
  <si>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</si>
  <si>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</si>
  <si>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</si>
  <si>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</si>
  <si>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</si>
  <si>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</si>
  <si>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</si>
  <si>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</si>
  <si>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</si>
  <si>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</si>
  <si>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</si>
  <si>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</si>
  <si>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</si>
  <si>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</si>
  <si>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</si>
  <si>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</si>
  <si>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</si>
  <si>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</si>
  <si>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</si>
  <si>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</si>
  <si>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</si>
  <si>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</si>
  <si>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</si>
  <si>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</si>
  <si>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</si>
  <si>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</si>
  <si>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</si>
  <si>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</si>
  <si>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</si>
  <si>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</si>
  <si>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</si>
  <si>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</si>
  <si>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</si>
  <si>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</si>
  <si>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</si>
  <si>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</si>
  <si>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</si>
  <si>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</si>
  <si>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</si>
  <si>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</si>
  <si>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</si>
  <si>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</si>
  <si>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</si>
  <si>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</si>
  <si>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</si>
  <si>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</si>
  <si>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</si>
  <si>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</si>
  <si>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</si>
  <si>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</si>
  <si>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</si>
  <si>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</si>
  <si>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</si>
  <si>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</si>
  <si>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</si>
  <si>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</si>
  <si>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</si>
  <si>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</si>
  <si>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</si>
  <si>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</si>
  <si>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</si>
  <si>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</si>
  <si>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</si>
  <si>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</si>
  <si>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</si>
  <si>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</si>
  <si>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</si>
  <si>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</si>
  <si>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</si>
  <si>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</si>
  <si>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</si>
  <si>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</si>
  <si>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</si>
  <si>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</si>
  <si>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</si>
  <si>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</si>
  <si>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</si>
  <si>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</si>
  <si>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</si>
  <si>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</si>
  <si>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</si>
  <si>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</si>
  <si>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</si>
  <si>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</si>
  <si>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</si>
  <si>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</si>
  <si>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</si>
  <si>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</si>
  <si>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</si>
  <si>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</si>
  <si>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</si>
  <si>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</si>
  <si>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</si>
  <si>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</si>
  <si>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</si>
  <si>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</si>
  <si>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</si>
  <si>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</si>
  <si>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</si>
  <si>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</si>
  <si>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</si>
  <si>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</si>
  <si>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</si>
  <si>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</si>
  <si>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</si>
  <si>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</si>
  <si>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</si>
  <si>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</si>
  <si>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</si>
  <si>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</si>
  <si>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</si>
  <si>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</si>
  <si>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</si>
  <si>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</si>
  <si>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</si>
  <si>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</si>
  <si>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</si>
  <si>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</si>
  <si>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</si>
  <si>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</si>
  <si>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</si>
  <si>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</si>
  <si>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</si>
  <si>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</si>
  <si>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</si>
  <si>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</si>
  <si>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</si>
  <si>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</si>
  <si>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</si>
  <si>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</si>
  <si>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</si>
  <si>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</si>
  <si>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</si>
  <si>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</si>
  <si>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</si>
  <si>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</si>
  <si>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</si>
  <si>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</si>
  <si>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</si>
  <si>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</si>
  <si>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</si>
  <si>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</si>
  <si>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</si>
  <si>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</si>
  <si>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</si>
  <si>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</si>
  <si>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</si>
  <si>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</si>
  <si>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</si>
  <si>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</si>
  <si>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</si>
  <si>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</si>
  <si>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</si>
  <si>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</si>
  <si>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</si>
  <si>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</si>
  <si>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</si>
  <si>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</si>
  <si>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</si>
  <si>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</si>
  <si>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</si>
  <si>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</si>
  <si>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</si>
  <si>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</si>
  <si>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</si>
  <si>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</si>
  <si>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</si>
  <si>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</si>
  <si>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</si>
  <si>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</si>
  <si>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</si>
  <si>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</si>
  <si>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</si>
  <si>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</si>
  <si>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</si>
  <si>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</si>
  <si>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</si>
  <si>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</si>
  <si>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</si>
  <si>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</si>
  <si>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</si>
  <si>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</si>
  <si>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</si>
  <si>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</si>
  <si>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</si>
  <si>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</si>
  <si>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</si>
  <si>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</si>
  <si>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</si>
  <si>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</si>
  <si>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</si>
  <si>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</si>
  <si>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</si>
  <si>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</si>
  <si>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</si>
  <si>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</si>
  <si>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</si>
  <si>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</si>
  <si>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</si>
  <si>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</si>
  <si>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</si>
  <si>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</si>
  <si>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</si>
  <si>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</si>
  <si>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</si>
  <si>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</si>
  <si>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</si>
  <si>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</si>
  <si>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</si>
  <si>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</si>
  <si>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</si>
  <si>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</si>
  <si>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</si>
  <si>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</si>
  <si>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</si>
  <si>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</si>
  <si>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</si>
  <si>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</si>
  <si>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</si>
  <si>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</si>
  <si>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</si>
  <si>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</si>
  <si>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</si>
  <si>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</si>
  <si>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</si>
  <si>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</si>
  <si>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</si>
  <si>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</si>
  <si>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</si>
  <si>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</si>
  <si>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</si>
  <si>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</si>
  <si>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</si>
  <si>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</si>
  <si>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</si>
  <si>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</si>
  <si>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</si>
  <si>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</si>
  <si>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</si>
  <si>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</si>
  <si>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</si>
  <si>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</si>
  <si>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</si>
  <si>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</si>
  <si>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</si>
  <si>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</si>
  <si>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</si>
  <si>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</si>
  <si>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</si>
  <si>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</si>
  <si>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</si>
  <si>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</si>
  <si>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</si>
  <si>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</si>
  <si>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</si>
  <si>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</si>
  <si>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</si>
  <si>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</si>
  <si>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</si>
  <si>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</si>
  <si>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</si>
  <si>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</si>
  <si>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</si>
  <si>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</si>
  <si>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</si>
  <si>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</si>
  <si>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</si>
  <si>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</si>
  <si>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</si>
  <si>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</si>
  <si>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</si>
  <si>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</si>
  <si>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</si>
  <si>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</si>
  <si>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</si>
  <si>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</si>
  <si>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</si>
  <si>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</si>
  <si>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</si>
  <si>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</si>
  <si>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</si>
  <si>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</si>
  <si>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</si>
  <si>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</si>
  <si>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</si>
  <si>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</si>
  <si>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</si>
  <si>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</si>
  <si>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</si>
  <si>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</si>
  <si>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</si>
  <si>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</si>
  <si>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</si>
  <si>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</si>
  <si>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</si>
  <si>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</si>
  <si>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</si>
  <si>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</si>
  <si>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</si>
  <si>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</si>
  <si>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</si>
  <si>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</si>
  <si>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</si>
  <si>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</si>
  <si>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</si>
  <si>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</si>
  <si>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</si>
  <si>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</si>
  <si>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</si>
  <si>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</si>
  <si>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</si>
  <si>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</si>
  <si>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</si>
  <si>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</si>
  <si>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</si>
  <si>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</si>
  <si>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</si>
  <si>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</si>
  <si>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</si>
  <si>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</si>
  <si>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</si>
  <si>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</si>
  <si>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</si>
  <si>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</si>
  <si>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</si>
  <si>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</si>
  <si>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</si>
  <si>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</si>
  <si>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</si>
  <si>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</si>
  <si>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</si>
  <si>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</si>
  <si>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</si>
  <si>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</si>
  <si>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</si>
  <si>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</si>
  <si>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</si>
  <si>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</si>
  <si>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</si>
  <si>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</si>
  <si>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</si>
  <si>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</si>
  <si>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</si>
  <si>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</si>
  <si>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</si>
  <si>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</si>
  <si>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</si>
  <si>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</si>
  <si>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</si>
  <si>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</si>
  <si>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</si>
  <si>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</si>
  <si>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</si>
  <si>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</si>
  <si>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</si>
  <si>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</si>
  <si>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</si>
  <si>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</si>
  <si>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</si>
  <si>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</si>
  <si>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</si>
  <si>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</si>
  <si>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</si>
  <si>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</si>
  <si>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</si>
  <si>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</si>
  <si>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</si>
  <si>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</si>
  <si>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</si>
  <si>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</si>
  <si>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</si>
  <si>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</si>
  <si>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</si>
  <si>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</si>
  <si>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</si>
  <si>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</si>
  <si>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</si>
  <si>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</si>
  <si>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</si>
  <si>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</si>
  <si>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</si>
  <si>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</si>
  <si>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</si>
  <si>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</si>
  <si>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</si>
  <si>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</si>
  <si>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</si>
  <si>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</si>
  <si>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</si>
  <si>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</si>
  <si>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</si>
  <si>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</si>
  <si>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</si>
  <si>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</si>
  <si>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</si>
  <si>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</si>
  <si>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</si>
  <si>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</si>
  <si>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</si>
  <si>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</si>
  <si>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</si>
  <si>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</si>
  <si>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</si>
  <si>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</si>
  <si>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</si>
  <si>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</si>
  <si>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</si>
  <si>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</si>
  <si>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</si>
  <si>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</si>
  <si>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</si>
  <si>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</si>
  <si>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</si>
  <si>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</si>
  <si>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</si>
  <si>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</si>
  <si>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</si>
  <si>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</si>
  <si>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</si>
  <si>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</si>
  <si>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</si>
  <si>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</si>
  <si>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</si>
  <si>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</si>
  <si>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</si>
  <si>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</si>
  <si>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</si>
  <si>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</si>
  <si>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</si>
  <si>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</si>
  <si>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</si>
  <si>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</si>
  <si>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</si>
  <si>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</si>
  <si>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</si>
  <si>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</si>
  <si>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</si>
  <si>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</si>
  <si>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</si>
  <si>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</si>
  <si>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</si>
  <si>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</si>
  <si>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</si>
  <si>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</si>
  <si>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</si>
  <si>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</si>
  <si>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</si>
  <si>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</si>
  <si>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</si>
  <si>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</si>
  <si>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</si>
  <si>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</si>
  <si>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</si>
  <si>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</si>
  <si>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</si>
  <si>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</si>
  <si>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</si>
  <si>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</si>
  <si>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</si>
  <si>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</si>
  <si>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</si>
  <si>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</si>
  <si>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</si>
  <si>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</si>
  <si>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</si>
  <si>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</si>
  <si>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</si>
  <si>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</si>
  <si>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</si>
  <si>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</si>
  <si>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</si>
  <si>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</si>
  <si>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</si>
  <si>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</si>
  <si>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</si>
  <si>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</si>
  <si>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</si>
  <si>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</si>
  <si>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</si>
  <si>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</si>
  <si>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</si>
  <si>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</si>
  <si>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</si>
  <si>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</si>
  <si>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</si>
  <si>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</si>
  <si>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</si>
  <si>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</si>
  <si>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</si>
  <si>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</si>
  <si>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</si>
  <si>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</si>
  <si>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</si>
  <si>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</si>
  <si>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</si>
  <si>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</si>
  <si>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</si>
  <si>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</si>
  <si>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</si>
  <si>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</si>
  <si>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</si>
  <si>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</si>
  <si>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</si>
  <si>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</si>
  <si>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</si>
  <si>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</si>
  <si>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</si>
  <si>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</si>
  <si>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</si>
  <si>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</si>
  <si>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</si>
  <si>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</si>
  <si>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</si>
  <si>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</si>
  <si>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</si>
  <si>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</si>
  <si>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</si>
  <si>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</si>
  <si>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</si>
  <si>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</si>
  <si>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</si>
  <si>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</si>
  <si>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</si>
  <si>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</si>
  <si>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</si>
  <si>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</si>
  <si>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</si>
  <si>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</si>
  <si>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</si>
  <si>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</si>
  <si>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</si>
  <si>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</si>
  <si>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</si>
  <si>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</si>
  <si>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</si>
  <si>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</si>
  <si>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</si>
  <si>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</si>
  <si>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</si>
  <si>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</si>
  <si>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</si>
  <si>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</si>
  <si>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</si>
  <si>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</si>
  <si>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</si>
  <si>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</si>
  <si>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</si>
  <si>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</si>
  <si>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</si>
  <si>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</si>
  <si>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</si>
  <si>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</si>
  <si>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</si>
  <si>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</si>
  <si>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</si>
  <si>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</si>
  <si>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</si>
  <si>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</si>
  <si>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</si>
  <si>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</si>
  <si>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</si>
  <si>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</si>
  <si>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</si>
  <si>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</si>
  <si>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</si>
  <si>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</si>
  <si>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</si>
  <si>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</si>
  <si>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</si>
  <si>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</si>
  <si>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</si>
  <si>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</si>
  <si>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</si>
  <si>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</si>
  <si>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</si>
  <si>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</si>
  <si>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</si>
  <si>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</si>
  <si>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</si>
  <si>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</si>
  <si>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</si>
  <si>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</si>
  <si>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</si>
  <si>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</si>
  <si>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</si>
  <si>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</si>
  <si>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</si>
  <si>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</si>
  <si>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</si>
  <si>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</si>
  <si>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</si>
  <si>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</si>
  <si>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</si>
  <si>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</si>
  <si>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</si>
  <si>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</si>
  <si>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</si>
  <si>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</si>
  <si>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</si>
  <si>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</si>
  <si>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</si>
  <si>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</si>
  <si>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</si>
  <si>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</si>
  <si>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</si>
  <si>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</si>
  <si>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</si>
  <si>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</si>
  <si>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</si>
  <si>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</si>
  <si>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</si>
  <si>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</si>
  <si>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</si>
  <si>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</si>
  <si>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</si>
  <si>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</si>
  <si>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</si>
  <si>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</si>
  <si>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</si>
  <si>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</si>
  <si>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</si>
  <si>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</si>
  <si>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</si>
  <si>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</si>
  <si>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</si>
  <si>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</si>
  <si>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</si>
  <si>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</si>
  <si>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</si>
  <si>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</si>
  <si>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</si>
  <si>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</si>
  <si>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</si>
  <si>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</si>
  <si>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</si>
  <si>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</si>
  <si>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</si>
  <si>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</si>
  <si>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</si>
  <si>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</si>
  <si>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</si>
  <si>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</si>
  <si>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</si>
  <si>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</si>
  <si>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</si>
  <si>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</si>
  <si>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</si>
  <si>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</si>
  <si>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</si>
  <si>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</si>
  <si>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</si>
  <si>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</si>
  <si>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</si>
  <si>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</si>
  <si>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</si>
  <si>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</si>
  <si>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</si>
  <si>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</si>
  <si>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</si>
  <si>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</si>
  <si>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</si>
  <si>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</si>
  <si>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</si>
  <si>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</si>
  <si>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</si>
  <si>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</si>
  <si>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</si>
  <si>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</si>
  <si>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</si>
  <si>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</si>
  <si>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</si>
  <si>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</si>
  <si>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</si>
  <si>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</si>
  <si>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</si>
  <si>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</si>
  <si>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</si>
  <si>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</si>
  <si>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</si>
  <si>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</si>
  <si>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</si>
  <si>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</si>
  <si>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</si>
  <si>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</si>
  <si>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</si>
  <si>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</si>
  <si>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</si>
  <si>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</si>
  <si>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</si>
  <si>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</si>
  <si>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</si>
  <si>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</si>
  <si>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</si>
  <si>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</si>
  <si>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</si>
  <si>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</si>
  <si>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</si>
  <si>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</si>
  <si>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</si>
  <si>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</si>
  <si>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</si>
  <si>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</si>
  <si>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</si>
  <si>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</si>
  <si>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</si>
  <si>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</si>
  <si>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</si>
  <si>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</si>
  <si>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</si>
  <si>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</si>
  <si>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</si>
  <si>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</si>
  <si>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</si>
  <si>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</si>
  <si>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</si>
  <si>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</si>
  <si>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</si>
  <si>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</si>
  <si>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</si>
  <si>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</si>
  <si>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</si>
  <si>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</si>
  <si>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</si>
  <si>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</si>
  <si>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</si>
  <si>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</si>
  <si>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</si>
  <si>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</si>
  <si>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</si>
  <si>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</si>
  <si>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</si>
  <si>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</si>
  <si>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</si>
  <si>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</si>
  <si>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</si>
  <si>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</si>
  <si>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</si>
  <si>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</si>
  <si>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</si>
  <si>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</si>
  <si>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</si>
  <si>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</si>
  <si>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</si>
  <si>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</si>
  <si>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</si>
  <si>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</si>
  <si>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</si>
  <si>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</si>
  <si>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</si>
  <si>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</si>
  <si>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</si>
  <si>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</si>
  <si>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</si>
  <si>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</si>
  <si>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</si>
  <si>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</si>
  <si>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</si>
  <si>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</si>
  <si>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</si>
  <si>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</si>
  <si>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</si>
  <si>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</si>
  <si>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</si>
  <si>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</si>
  <si>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</si>
  <si>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</si>
  <si>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</si>
  <si>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</si>
  <si>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</si>
  <si>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</si>
  <si>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</si>
  <si>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</si>
  <si>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</si>
  <si>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</si>
  <si>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</si>
  <si>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</si>
  <si>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</si>
  <si>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</si>
  <si>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</si>
  <si>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</si>
  <si>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</si>
  <si>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</si>
  <si>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</si>
  <si>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</si>
  <si>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</si>
  <si>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</si>
  <si>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</si>
  <si>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</si>
  <si>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</si>
  <si>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</si>
  <si>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</si>
  <si>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</si>
  <si>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</si>
  <si>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</si>
  <si>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</si>
  <si>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</si>
  <si>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</si>
  <si>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</si>
  <si>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</si>
  <si>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</si>
  <si>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</si>
  <si>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</si>
  <si>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</si>
  <si>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</si>
  <si>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</si>
  <si>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</si>
  <si>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</si>
  <si>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</si>
  <si>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</si>
  <si>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</si>
  <si>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</si>
  <si>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</si>
  <si>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</si>
  <si>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</si>
  <si>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</si>
  <si>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</si>
  <si>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</si>
  <si>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</si>
  <si>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</si>
  <si>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</si>
  <si>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</si>
  <si>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</si>
  <si>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</si>
  <si>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</si>
  <si>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</si>
  <si>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</si>
  <si>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</si>
  <si>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</si>
  <si>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</si>
  <si>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</si>
  <si>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</si>
  <si>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</si>
  <si>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</si>
  <si>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</si>
  <si>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</si>
  <si>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</si>
  <si>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</si>
  <si>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</si>
  <si>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</si>
  <si>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</si>
  <si>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</si>
  <si>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</si>
  <si>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</si>
  <si>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</si>
  <si>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</si>
  <si>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</si>
  <si>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</si>
  <si>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</si>
  <si>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</si>
  <si>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</si>
  <si>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</si>
  <si>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</si>
  <si>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</si>
  <si>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</si>
  <si>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</si>
  <si>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</si>
  <si>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</si>
  <si>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</si>
  <si>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</si>
  <si>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</si>
  <si>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</si>
  <si>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</si>
  <si>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</si>
  <si>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</si>
  <si>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</si>
  <si>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</si>
  <si>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</si>
  <si>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</si>
  <si>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</si>
  <si>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</si>
  <si>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</si>
  <si>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</si>
  <si>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</si>
  <si>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</si>
  <si>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</si>
  <si>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</si>
  <si>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</si>
  <si>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</si>
  <si>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</si>
  <si>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</si>
  <si>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</si>
  <si>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</si>
  <si>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</si>
  <si>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</si>
  <si>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</si>
  <si>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</si>
  <si>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</si>
  <si>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</si>
  <si>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</si>
  <si>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</si>
  <si>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</si>
  <si>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</si>
  <si>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</si>
  <si>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</si>
  <si>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</si>
  <si>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</si>
  <si>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</si>
  <si>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</si>
  <si>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</si>
  <si>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</si>
  <si>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</si>
  <si>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</si>
  <si>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</si>
  <si>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</si>
  <si>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</si>
  <si>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</si>
  <si>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</si>
  <si>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</si>
  <si>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</si>
  <si>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</si>
  <si>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</si>
  <si>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</si>
  <si>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</si>
  <si>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</si>
  <si>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</si>
  <si>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</si>
  <si>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</si>
  <si>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</si>
  <si>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</si>
  <si>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</si>
  <si>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</si>
  <si>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</si>
  <si>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</si>
  <si>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</si>
  <si>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</si>
  <si>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</si>
  <si>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</si>
  <si>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</si>
  <si>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</si>
  <si>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</si>
  <si>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</si>
  <si>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</si>
  <si>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</si>
  <si>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</si>
  <si>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</si>
  <si>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</si>
  <si>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</si>
  <si>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</si>
  <si>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</si>
  <si>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</si>
  <si>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</si>
  <si>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</si>
  <si>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</si>
  <si>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</si>
  <si>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</si>
  <si>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</si>
  <si>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</si>
  <si>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</si>
  <si>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</si>
  <si>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</si>
  <si>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</si>
  <si>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</si>
  <si>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</si>
  <si>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</si>
  <si>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</si>
  <si>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</si>
  <si>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</si>
  <si>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</si>
  <si>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</si>
  <si>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</si>
  <si>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</si>
  <si>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</si>
  <si>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</si>
  <si>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</si>
  <si>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</si>
  <si>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</si>
  <si>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</si>
  <si>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</si>
  <si>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</si>
  <si>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</si>
  <si>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</si>
  <si>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</si>
  <si>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</si>
  <si>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</si>
  <si>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</si>
  <si>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</si>
  <si>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</si>
  <si>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</si>
  <si>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</si>
  <si>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</si>
  <si>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</si>
  <si>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</si>
  <si>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</si>
  <si>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</si>
  <si>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</si>
  <si>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</si>
  <si>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</si>
  <si>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</si>
  <si>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</si>
  <si>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</si>
  <si>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</si>
  <si>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</si>
  <si>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</si>
  <si>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</si>
  <si>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</si>
  <si>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</si>
  <si>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</si>
  <si>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</si>
  <si>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</si>
  <si>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</si>
  <si>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</si>
  <si>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</si>
  <si>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</si>
  <si>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</si>
  <si>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</si>
  <si>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</si>
  <si>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</si>
  <si>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</si>
  <si>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</si>
  <si>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</si>
  <si>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</si>
  <si>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</si>
  <si>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</si>
  <si>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</si>
  <si>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</si>
  <si>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</si>
  <si>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</si>
  <si>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</si>
  <si>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</si>
  <si>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</si>
  <si>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</si>
  <si>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</si>
  <si>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</si>
  <si>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</si>
  <si>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</si>
  <si>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</si>
  <si>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</si>
  <si>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</si>
  <si>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</si>
  <si>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</si>
  <si>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</si>
  <si>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</si>
  <si>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</si>
  <si>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</si>
  <si>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</si>
  <si>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</si>
  <si>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</si>
  <si>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</si>
  <si>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</si>
  <si>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</si>
  <si>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</si>
  <si>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</si>
  <si>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</si>
  <si>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</si>
  <si>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</si>
  <si>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</si>
  <si>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</si>
  <si>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</si>
  <si>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</si>
  <si>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</si>
  <si>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</si>
  <si>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</si>
  <si>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</si>
  <si>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</si>
  <si>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</si>
  <si>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</si>
  <si>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</si>
  <si>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</si>
  <si>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</si>
  <si>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</si>
  <si>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</si>
  <si>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</si>
  <si>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</si>
  <si>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</si>
  <si>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</si>
  <si>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</si>
  <si>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</si>
  <si>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</si>
  <si>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</si>
  <si>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</si>
  <si>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</si>
  <si>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</si>
  <si>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</si>
  <si>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</si>
  <si>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</si>
  <si>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</si>
  <si>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</si>
  <si>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</si>
  <si>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</si>
  <si>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</si>
  <si>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</si>
  <si>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</si>
  <si>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</si>
  <si>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</si>
  <si>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</si>
  <si>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</si>
  <si>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</si>
  <si>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</si>
  <si>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</si>
  <si>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</si>
  <si>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</si>
  <si>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</si>
  <si>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</si>
  <si>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</si>
  <si>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</si>
  <si>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</si>
  <si>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</si>
  <si>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</si>
  <si>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</si>
  <si>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</si>
  <si>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</si>
  <si>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</si>
  <si>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</si>
  <si>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</si>
  <si>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</si>
  <si>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</si>
  <si>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</si>
  <si>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</si>
  <si>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</si>
  <si>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</si>
  <si>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</si>
  <si>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</si>
  <si>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</si>
  <si>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</si>
  <si>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</si>
  <si>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</si>
  <si>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</si>
  <si>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</si>
  <si>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</si>
  <si>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</si>
  <si>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</si>
  <si>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</si>
  <si>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</si>
  <si>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</si>
  <si>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</si>
  <si>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</si>
  <si>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</si>
  <si>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</si>
  <si>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</si>
  <si>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</si>
  <si>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</si>
  <si>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</si>
  <si>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</si>
  <si>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</si>
  <si>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</si>
  <si>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</si>
  <si>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</si>
  <si>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</si>
  <si>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</si>
  <si>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</si>
  <si>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</si>
  <si>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</si>
  <si>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</si>
  <si>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</si>
  <si>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</si>
  <si>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</si>
  <si>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</si>
  <si>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</si>
  <si>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</si>
  <si>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</si>
  <si>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</si>
  <si>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</si>
  <si>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</si>
  <si>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</si>
  <si>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</si>
  <si>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</si>
  <si>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</si>
  <si>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</si>
  <si>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</si>
  <si>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</si>
  <si>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</si>
  <si>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</si>
  <si>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</si>
  <si>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</si>
  <si>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</si>
  <si>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</si>
  <si>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</si>
  <si>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</si>
  <si>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</si>
  <si>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</si>
  <si>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</si>
  <si>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</si>
  <si>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</si>
  <si>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</si>
  <si>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</si>
  <si>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</si>
  <si>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</si>
  <si>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</si>
  <si>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</si>
  <si>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</si>
  <si>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</si>
  <si>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</si>
  <si>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</si>
  <si>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</si>
  <si>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</si>
  <si>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</si>
  <si>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</si>
  <si>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</si>
  <si>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</si>
  <si>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</si>
  <si>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</si>
  <si>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</si>
  <si>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</si>
  <si>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</si>
  <si>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</si>
  <si>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</si>
  <si>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</si>
  <si>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</si>
  <si>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</si>
  <si>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</si>
  <si>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</si>
  <si>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</si>
  <si>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</si>
  <si>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</si>
  <si>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</si>
  <si>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</si>
  <si>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</si>
  <si>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</si>
  <si>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</si>
  <si>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</si>
  <si>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</si>
  <si>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</si>
  <si>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</si>
  <si>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</si>
  <si>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</si>
  <si>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</si>
  <si>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</si>
  <si>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</si>
  <si>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</si>
  <si>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</si>
  <si>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</si>
  <si>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</si>
  <si>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</si>
  <si>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</si>
  <si>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</si>
  <si>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</si>
  <si>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</si>
  <si>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</si>
  <si>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</si>
  <si>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</si>
  <si>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</si>
  <si>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</si>
  <si>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</si>
  <si>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</si>
  <si>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</si>
  <si>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</si>
  <si>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</si>
  <si>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</si>
  <si>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</si>
  <si>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</si>
  <si>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</si>
  <si>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</si>
  <si>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</si>
  <si>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</si>
  <si>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</si>
  <si>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</si>
  <si>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</si>
  <si>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</si>
  <si>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</si>
  <si>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</si>
  <si>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</si>
  <si>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</si>
  <si>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</si>
  <si>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</si>
  <si>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</si>
  <si>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</si>
  <si>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</si>
  <si>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</si>
  <si>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</si>
  <si>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</si>
  <si>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</si>
  <si>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</si>
  <si>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</si>
  <si>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</si>
  <si>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</si>
  <si>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</si>
  <si>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</si>
  <si>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</si>
  <si>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</si>
  <si>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</si>
  <si>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</si>
  <si>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</si>
  <si>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</si>
  <si>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</si>
  <si>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</si>
  <si>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</si>
  <si>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</si>
  <si>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</si>
  <si>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</si>
  <si>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</si>
  <si>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</si>
  <si>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</si>
  <si>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</si>
  <si>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</si>
  <si>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</si>
  <si>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</si>
  <si>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</si>
  <si>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</si>
  <si>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</si>
  <si>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</si>
  <si>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</si>
  <si>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</si>
  <si>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</si>
  <si>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</si>
  <si>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</si>
  <si>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</si>
  <si>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</si>
  <si>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</si>
  <si>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</si>
  <si>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</si>
  <si>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</si>
  <si>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</si>
  <si>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</si>
  <si>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</si>
  <si>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</si>
  <si>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</si>
  <si>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</si>
  <si>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</si>
  <si>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</si>
  <si>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</si>
  <si>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</si>
  <si>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</si>
  <si>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</si>
  <si>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</si>
  <si>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</si>
  <si>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</si>
  <si>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</si>
  <si>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</si>
  <si>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</si>
  <si>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</si>
  <si>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</si>
  <si>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</si>
  <si>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</si>
  <si>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</si>
  <si>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</si>
  <si>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</si>
  <si>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</si>
  <si>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</si>
  <si>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</si>
  <si>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</si>
  <si>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</si>
  <si>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</si>
  <si>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</si>
  <si>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</si>
  <si>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</si>
  <si>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</si>
  <si>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</si>
  <si>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</si>
  <si>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</si>
  <si>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</si>
  <si>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</si>
  <si>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</si>
  <si>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</si>
  <si>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</si>
  <si>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</si>
  <si>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</si>
  <si>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</si>
  <si>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</si>
  <si>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</si>
  <si>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</si>
  <si>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</si>
  <si>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</si>
  <si>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</si>
  <si>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</si>
  <si>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</si>
  <si>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</si>
  <si>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</si>
  <si>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</si>
  <si>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</si>
  <si>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</si>
  <si>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</si>
  <si>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</si>
  <si>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</si>
  <si>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</si>
  <si>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</si>
  <si>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</si>
  <si>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</si>
  <si>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</si>
  <si>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</si>
  <si>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</si>
  <si>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</si>
  <si>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</si>
  <si>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</si>
  <si>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</si>
  <si>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</si>
  <si>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</si>
  <si>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</si>
  <si>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</si>
  <si>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</si>
  <si>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</si>
  <si>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</si>
  <si>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</si>
  <si>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</si>
  <si>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</si>
  <si>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</si>
  <si>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</si>
  <si>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</si>
  <si>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</si>
  <si>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</si>
  <si>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</si>
  <si>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</si>
  <si>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</si>
  <si>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</si>
  <si>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</si>
  <si>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</si>
  <si>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</si>
  <si>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</si>
  <si>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</si>
  <si>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</si>
  <si>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</si>
  <si>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</si>
  <si>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</si>
  <si>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</si>
  <si>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</si>
  <si>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</si>
  <si>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</si>
  <si>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</si>
  <si>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</si>
  <si>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</si>
  <si>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</si>
  <si>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</si>
  <si>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</si>
  <si>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</si>
  <si>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</si>
  <si>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</si>
  <si>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</si>
  <si>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</si>
  <si>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</si>
  <si>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</si>
  <si>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</si>
  <si>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</si>
  <si>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</si>
  <si>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</si>
  <si>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</si>
  <si>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</si>
  <si>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</si>
  <si>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</si>
  <si>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</si>
  <si>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</si>
  <si>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</si>
  <si>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</si>
  <si>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</si>
  <si>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</si>
  <si>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</si>
  <si>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</si>
  <si>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</si>
  <si>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</si>
  <si>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</si>
  <si>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</si>
  <si>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</si>
  <si>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</si>
  <si>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</si>
  <si>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</si>
  <si>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</si>
  <si>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</si>
  <si>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</si>
  <si>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</si>
  <si>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</si>
  <si>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</si>
  <si>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</si>
  <si>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</si>
  <si>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</si>
  <si>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</si>
  <si>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</si>
  <si>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</si>
  <si>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</si>
  <si>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</si>
  <si>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</si>
  <si>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</si>
  <si>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</si>
  <si>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</si>
  <si>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</si>
  <si>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</si>
  <si>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</si>
  <si>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</si>
  <si>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</si>
  <si>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</si>
  <si>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</si>
  <si>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</si>
  <si>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</si>
  <si>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</si>
  <si>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</si>
  <si>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</si>
  <si>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</si>
  <si>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</si>
  <si>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</si>
  <si>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</si>
  <si>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</si>
  <si>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</si>
  <si>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</si>
  <si>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</si>
  <si>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</si>
  <si>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</si>
  <si>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</si>
  <si>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</si>
  <si>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</si>
  <si>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</si>
  <si>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</si>
  <si>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</si>
  <si>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</si>
  <si>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</si>
  <si>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</si>
  <si>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</si>
  <si>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</si>
  <si>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</si>
  <si>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</si>
  <si>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</si>
  <si>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</si>
  <si>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</si>
  <si>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</si>
  <si>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</si>
  <si>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</si>
  <si>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</si>
  <si>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</si>
  <si>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</si>
  <si>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</si>
  <si>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</si>
  <si>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</si>
  <si>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</si>
  <si>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</si>
  <si>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</si>
  <si>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</si>
  <si>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</si>
  <si>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</si>
  <si>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</si>
  <si>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</si>
  <si>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</si>
  <si>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</si>
  <si>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</si>
  <si>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</si>
  <si>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</si>
  <si>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</si>
  <si>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</si>
  <si>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</si>
  <si>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</si>
  <si>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</si>
  <si>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</si>
  <si>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</si>
  <si>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</si>
  <si>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</si>
  <si>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</si>
  <si>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</si>
  <si>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</si>
  <si>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</si>
  <si>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</si>
  <si>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</si>
  <si>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</si>
  <si>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</si>
  <si>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</si>
  <si>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</si>
  <si>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</si>
  <si>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</si>
  <si>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</si>
  <si>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</si>
  <si>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</si>
  <si>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</si>
  <si>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</si>
  <si>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</si>
  <si>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</si>
  <si>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</si>
  <si>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</si>
  <si>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</si>
  <si>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</si>
  <si>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</si>
  <si>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</si>
  <si>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</si>
  <si>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</si>
  <si>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</si>
  <si>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</si>
  <si>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</si>
  <si>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</si>
  <si>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</si>
  <si>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</si>
  <si>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</si>
  <si>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</si>
  <si>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</si>
  <si>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</si>
  <si>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</si>
  <si>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</si>
  <si>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</si>
  <si>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</si>
  <si>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</si>
  <si>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</si>
  <si>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</si>
  <si>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</si>
  <si>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</si>
  <si>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</si>
  <si>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</si>
  <si>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</si>
  <si>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</si>
  <si>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</si>
  <si>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</si>
  <si>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</si>
  <si>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</si>
  <si>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</si>
  <si>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</si>
  <si>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</si>
  <si>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</si>
  <si>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</si>
  <si>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</si>
  <si>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</si>
  <si>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</si>
  <si>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</si>
  <si>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</si>
  <si>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</si>
  <si>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</si>
  <si>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</si>
  <si>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</si>
  <si>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</si>
  <si>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</si>
  <si>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</si>
  <si>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</si>
  <si>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</si>
  <si>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</si>
  <si>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</si>
  <si>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</si>
  <si>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</si>
  <si>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</si>
  <si>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</si>
  <si>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</si>
  <si>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</si>
  <si>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</si>
  <si>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</si>
  <si>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</si>
  <si>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</si>
  <si>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</si>
  <si>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</si>
  <si>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</si>
  <si>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</si>
  <si>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</si>
  <si>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</si>
  <si>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</si>
  <si>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</si>
  <si>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</si>
  <si>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</si>
  <si>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</si>
  <si>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</si>
  <si>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</si>
  <si>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</si>
  <si>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</si>
  <si>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</si>
  <si>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</si>
  <si>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</si>
  <si>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</si>
  <si>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</si>
  <si>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</si>
  <si>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</si>
  <si>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</si>
  <si>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</si>
  <si>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</si>
  <si>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</si>
  <si>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</si>
  <si>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</si>
  <si>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</si>
  <si>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</si>
  <si>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</si>
  <si>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</si>
  <si>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</si>
  <si>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</si>
  <si>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</si>
  <si>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</si>
  <si>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</si>
  <si>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</si>
  <si>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</si>
  <si>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</si>
  <si>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</si>
  <si>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</si>
  <si>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</si>
  <si>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</si>
  <si>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</si>
  <si>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</si>
  <si>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</si>
  <si>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</si>
  <si>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</si>
  <si>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</si>
  <si>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</si>
  <si>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</si>
  <si>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</si>
  <si>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</si>
  <si>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</si>
  <si>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</si>
  <si>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</si>
  <si>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</si>
  <si>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</si>
  <si>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</si>
  <si>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</si>
  <si>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</si>
  <si>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</si>
  <si>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</si>
  <si>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</si>
  <si>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</si>
  <si>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</si>
  <si>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</si>
  <si>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</si>
  <si>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</si>
  <si>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</si>
  <si>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</si>
  <si>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</si>
  <si>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</si>
  <si>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</si>
  <si>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</si>
  <si>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</si>
  <si>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</si>
  <si>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</si>
  <si>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</si>
  <si>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</si>
  <si>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</si>
  <si>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</si>
  <si>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</si>
  <si>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</si>
  <si>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</si>
  <si>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</si>
  <si>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</si>
  <si>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</si>
  <si>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</si>
  <si>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</si>
  <si>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</si>
  <si>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</si>
  <si>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</si>
  <si>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</si>
  <si>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</si>
  <si>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</si>
  <si>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</si>
  <si>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</si>
  <si>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</si>
  <si>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</si>
  <si>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</si>
  <si>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</si>
  <si>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</si>
  <si>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</si>
  <si>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</si>
  <si>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</si>
  <si>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</si>
  <si>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</si>
  <si>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</si>
  <si>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</si>
  <si>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</si>
  <si>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</si>
  <si>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</si>
  <si>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</si>
  <si>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</si>
  <si>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</si>
  <si>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</si>
  <si>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</si>
  <si>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</si>
  <si>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</si>
  <si>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</si>
  <si>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</si>
  <si>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</si>
  <si>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</si>
  <si>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</si>
  <si>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</si>
  <si>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</si>
  <si>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</si>
  <si>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</si>
  <si>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</si>
  <si>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</si>
  <si>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</si>
  <si>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</si>
  <si>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</si>
  <si>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</si>
  <si>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</si>
  <si>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</si>
  <si>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</si>
  <si>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</si>
  <si>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</si>
  <si>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</si>
  <si>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</si>
  <si>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</si>
  <si>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</si>
  <si>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</si>
  <si>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</si>
  <si>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</si>
  <si>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</si>
  <si>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</si>
  <si>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</si>
  <si>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</si>
  <si>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</si>
  <si>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</si>
  <si>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</si>
  <si>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</si>
  <si>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</si>
  <si>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</si>
  <si>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</si>
  <si>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</si>
  <si>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</si>
  <si>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</si>
  <si>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</si>
  <si>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</si>
  <si>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</si>
  <si>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</si>
  <si>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</si>
  <si>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</si>
  <si>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</si>
  <si>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</si>
  <si>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</si>
  <si>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</si>
  <si>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</si>
  <si>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</si>
  <si>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</si>
  <si>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</si>
  <si>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</si>
  <si>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</si>
  <si>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</si>
  <si>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</si>
  <si>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</si>
  <si>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</si>
  <si>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</si>
  <si>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</si>
  <si>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</si>
  <si>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</si>
  <si>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</si>
  <si>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</si>
  <si>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</si>
  <si>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</si>
  <si>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</si>
  <si>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</si>
  <si>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</si>
  <si>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</si>
  <si>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</si>
  <si>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</si>
  <si>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</si>
  <si>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</si>
  <si>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</si>
  <si>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</si>
  <si>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</si>
  <si>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</si>
  <si>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</si>
  <si>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</si>
  <si>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</si>
  <si>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</si>
  <si>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</si>
  <si>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</si>
  <si>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</si>
  <si>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</si>
  <si>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</si>
  <si>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</si>
  <si>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</si>
  <si>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</si>
  <si>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</si>
  <si>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</si>
  <si>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</si>
  <si>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</si>
  <si>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</si>
  <si>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</si>
  <si>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</si>
  <si>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</si>
  <si>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</si>
  <si>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</si>
  <si>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</si>
  <si>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</si>
  <si>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</si>
  <si>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</si>
  <si>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</si>
  <si>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</si>
  <si>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</si>
  <si>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</si>
  <si>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</si>
  <si>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</si>
  <si>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</si>
  <si>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</si>
  <si>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</si>
  <si>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</si>
  <si>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</si>
  <si>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</si>
  <si>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</si>
  <si>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</si>
  <si>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</si>
  <si>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</si>
  <si>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</si>
  <si>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</si>
  <si>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</si>
  <si>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</si>
  <si>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</si>
  <si>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</si>
  <si>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</si>
  <si>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</si>
  <si>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</si>
  <si>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</si>
  <si>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</si>
  <si>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</si>
  <si>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</si>
  <si>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</si>
  <si>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</si>
  <si>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</si>
  <si>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</si>
  <si>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</si>
  <si>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</si>
  <si>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</si>
  <si>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</si>
  <si>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</si>
  <si>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</si>
  <si>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</si>
  <si>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</si>
  <si>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</si>
  <si>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</si>
  <si>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</si>
  <si>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</si>
  <si>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</si>
  <si>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</si>
  <si>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</si>
  <si>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</si>
  <si>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</si>
  <si>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</si>
  <si>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</si>
  <si>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</si>
  <si>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</si>
  <si>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</si>
  <si>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</si>
  <si>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</si>
  <si>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</si>
  <si>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</si>
  <si>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</si>
  <si>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</si>
  <si>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</si>
  <si>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</si>
  <si>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</si>
  <si>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</si>
  <si>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</si>
  <si>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</si>
  <si>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</si>
  <si>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</si>
  <si>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</si>
  <si>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</si>
  <si>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</si>
  <si>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</si>
  <si>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</si>
  <si>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</si>
  <si>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</si>
  <si>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</si>
  <si>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</si>
  <si>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</si>
  <si>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</si>
  <si>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</si>
  <si>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</si>
  <si>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</si>
  <si>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</si>
  <si>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</si>
  <si>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</si>
  <si>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</si>
  <si>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</si>
  <si>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</si>
  <si>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</si>
  <si>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</si>
  <si>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</si>
  <si>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</si>
  <si>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</si>
  <si>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</si>
  <si>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</si>
  <si>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</si>
  <si>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</si>
  <si>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</si>
  <si>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</si>
  <si>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</si>
  <si>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</si>
  <si>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</si>
  <si>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</si>
  <si>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</si>
  <si>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</si>
  <si>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</si>
  <si>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</si>
  <si>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</si>
  <si>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</si>
  <si>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</si>
  <si>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</si>
  <si>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</si>
  <si>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</si>
  <si>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</si>
  <si>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</si>
  <si>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</si>
  <si>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</si>
  <si>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</si>
  <si>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</si>
  <si>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</si>
  <si>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</si>
  <si>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</si>
  <si>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</si>
  <si>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</si>
  <si>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</si>
  <si>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</si>
  <si>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</si>
  <si>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</si>
  <si>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</si>
  <si>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</si>
  <si>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</si>
  <si>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</si>
  <si>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</si>
  <si>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</si>
  <si>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</si>
  <si>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</si>
  <si>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</si>
  <si>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</si>
  <si>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</si>
  <si>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</si>
  <si>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</si>
  <si>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</si>
  <si>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</si>
  <si>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</si>
  <si>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</si>
  <si>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</si>
  <si>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</si>
  <si>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</si>
  <si>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</si>
  <si>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</si>
  <si>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</si>
  <si>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</si>
  <si>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</si>
  <si>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</si>
  <si>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</si>
  <si>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</si>
  <si>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</si>
  <si>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</si>
  <si>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</si>
  <si>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</si>
  <si>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</si>
  <si>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</si>
  <si>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</si>
  <si>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</si>
  <si>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</si>
  <si>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</si>
  <si>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</si>
  <si>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</si>
  <si>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</si>
  <si>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</si>
  <si>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</si>
  <si>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</si>
  <si>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</si>
  <si>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</si>
  <si>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</si>
  <si>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</si>
  <si>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</si>
  <si>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</si>
  <si>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</si>
  <si>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</si>
  <si>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</si>
  <si>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</si>
  <si>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</si>
  <si>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</si>
  <si>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</si>
  <si>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</si>
  <si>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</si>
  <si>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</si>
  <si>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</si>
  <si>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</si>
  <si>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</si>
  <si>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</si>
  <si>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</si>
  <si>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</si>
  <si>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</si>
  <si>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</si>
  <si>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</si>
  <si>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</si>
  <si>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</si>
  <si>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</si>
  <si>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</si>
  <si>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</si>
  <si>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</si>
  <si>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</si>
  <si>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</si>
  <si>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</si>
  <si>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</si>
  <si>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</si>
  <si>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</si>
  <si>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</si>
  <si>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</si>
  <si>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</si>
  <si>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</si>
  <si>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</si>
  <si>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</si>
  <si>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</si>
  <si>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</si>
  <si>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</si>
  <si>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</si>
  <si>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</si>
  <si>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</si>
  <si>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</si>
  <si>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</si>
  <si>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</si>
  <si>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</si>
  <si>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</si>
  <si>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</si>
  <si>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</si>
  <si>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</si>
  <si>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</si>
  <si>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</si>
  <si>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</si>
  <si>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</si>
  <si>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</si>
  <si>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</si>
  <si>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</si>
  <si>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</si>
  <si>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</si>
  <si>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</si>
  <si>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</si>
  <si>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</si>
  <si>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</si>
  <si>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</si>
  <si>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</si>
  <si>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</si>
  <si>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</si>
  <si>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</si>
  <si>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</si>
  <si>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</si>
  <si>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</si>
  <si>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</si>
  <si>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</si>
  <si>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</si>
  <si>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</si>
  <si>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</si>
  <si>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</si>
  <si>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</si>
  <si>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</si>
  <si>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</si>
  <si>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</si>
  <si>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</si>
  <si>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</si>
  <si>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</si>
  <si>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</si>
  <si>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</si>
  <si>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</si>
  <si>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</si>
  <si>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</si>
  <si>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</si>
  <si>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</si>
  <si>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</si>
  <si>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</si>
  <si>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</si>
  <si>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</si>
  <si>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</si>
  <si>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</si>
  <si>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</si>
  <si>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</si>
  <si>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</si>
  <si>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</si>
  <si>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</si>
  <si>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</si>
  <si>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</si>
  <si>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</si>
  <si>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</si>
  <si>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</si>
  <si>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</si>
  <si>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</si>
  <si>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</si>
  <si>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</si>
  <si>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</si>
  <si>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</si>
  <si>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</si>
  <si>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</si>
  <si>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</si>
  <si>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</si>
  <si>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</si>
  <si>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</si>
  <si>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</si>
  <si>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</si>
  <si>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</si>
  <si>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</si>
  <si>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</si>
  <si>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</si>
  <si>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</si>
  <si>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</si>
  <si>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</si>
  <si>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</si>
  <si>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</si>
  <si>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</si>
  <si>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</si>
  <si>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</si>
  <si>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</si>
  <si>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</si>
  <si>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</si>
  <si>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</si>
  <si>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</si>
  <si>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</si>
  <si>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</si>
  <si>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</si>
  <si>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</si>
  <si>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</si>
  <si>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</si>
  <si>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</si>
  <si>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</si>
  <si>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</si>
  <si>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</si>
  <si>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</si>
  <si>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</si>
  <si>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</si>
  <si>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</si>
  <si>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</si>
  <si>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</si>
  <si>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</si>
  <si>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</si>
  <si>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</si>
  <si>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</si>
  <si>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</si>
  <si>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</si>
  <si>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</si>
  <si>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</si>
  <si>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</si>
  <si>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</si>
  <si>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</si>
  <si>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</si>
  <si>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</si>
  <si>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</si>
  <si>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</si>
  <si>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</si>
  <si>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</si>
  <si>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</si>
  <si>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</si>
  <si>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</si>
  <si>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</si>
  <si>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</si>
  <si>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</si>
  <si>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</si>
  <si>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</si>
  <si>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</si>
  <si>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</si>
  <si>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</si>
  <si>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</si>
  <si>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</si>
  <si>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</si>
  <si>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</si>
  <si>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</si>
  <si>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</si>
  <si>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</si>
  <si>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</si>
  <si>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</si>
  <si>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</si>
  <si>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</si>
  <si>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</si>
  <si>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</si>
  <si>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</si>
  <si>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</si>
  <si>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</si>
  <si>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</si>
  <si>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</si>
  <si>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</si>
  <si>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</si>
  <si>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</si>
  <si>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</si>
  <si>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</si>
  <si>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</si>
  <si>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</si>
  <si>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</si>
  <si>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</si>
  <si>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</si>
  <si>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</si>
  <si>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</si>
  <si>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</si>
  <si>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</si>
  <si>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</si>
  <si>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</si>
  <si>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</si>
  <si>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</si>
  <si>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</si>
  <si>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</si>
  <si>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</si>
  <si>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</si>
  <si>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</si>
  <si>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</si>
  <si>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</si>
  <si>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</si>
  <si>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</si>
  <si>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</si>
  <si>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</si>
  <si>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</si>
  <si>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</si>
  <si>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</si>
  <si>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</si>
  <si>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</si>
  <si>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</si>
  <si>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</si>
  <si>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</si>
  <si>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</si>
  <si>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</si>
  <si>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</si>
  <si>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</si>
  <si>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</si>
  <si>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</si>
  <si>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</si>
  <si>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</si>
  <si>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</si>
  <si>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</si>
  <si>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</si>
  <si>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</si>
  <si>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</si>
  <si>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</si>
  <si>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</si>
  <si>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</si>
  <si>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</si>
  <si>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</si>
  <si>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</si>
  <si>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</si>
  <si>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</si>
  <si>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</si>
  <si>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</si>
  <si>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</si>
  <si>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</si>
  <si>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</si>
  <si>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</si>
  <si>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</si>
  <si>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</si>
  <si>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</si>
  <si>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</si>
  <si>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</si>
  <si>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</si>
  <si>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</si>
  <si>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</si>
  <si>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</si>
  <si>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</si>
  <si>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</si>
  <si>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</si>
  <si>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</si>
  <si>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</si>
  <si>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</si>
  <si>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</si>
  <si>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</si>
  <si>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</si>
  <si>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</si>
  <si>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</si>
  <si>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</si>
  <si>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</si>
  <si>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</si>
  <si>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</si>
  <si>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</si>
  <si>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</si>
  <si>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</si>
  <si>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</si>
  <si>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</si>
  <si>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</si>
  <si>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</si>
  <si>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</si>
  <si>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</si>
  <si>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</si>
  <si>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</si>
  <si>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</si>
  <si>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</si>
  <si>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</si>
  <si>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</si>
  <si>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</si>
  <si>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</si>
  <si>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</si>
  <si>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</si>
  <si>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</si>
  <si>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</si>
  <si>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</si>
  <si>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</si>
  <si>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</si>
  <si>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</si>
  <si>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</si>
  <si>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</si>
  <si>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</si>
  <si>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</si>
  <si>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</si>
  <si>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</si>
  <si>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</si>
  <si>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</si>
  <si>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</si>
  <si>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</si>
  <si>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</si>
  <si>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</si>
  <si>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</si>
  <si>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</si>
  <si>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</si>
  <si>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</si>
  <si>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</si>
  <si>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</si>
  <si>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</si>
  <si>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</si>
  <si>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</si>
  <si>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</si>
  <si>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</si>
  <si>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</si>
  <si>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</si>
  <si>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</si>
  <si>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</si>
  <si>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</si>
  <si>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</si>
  <si>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</si>
  <si>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</si>
  <si>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</si>
  <si>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</si>
  <si>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</si>
  <si>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</si>
  <si>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</si>
  <si>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</si>
  <si>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</si>
  <si>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</si>
  <si>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</si>
  <si>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</si>
  <si>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</si>
  <si>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</si>
  <si>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</si>
  <si>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</si>
  <si>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</si>
  <si>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</si>
  <si>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</si>
  <si>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</si>
  <si>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</si>
  <si>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</si>
  <si>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</si>
  <si>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</si>
  <si>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</si>
  <si>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</si>
  <si>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</si>
  <si>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</si>
  <si>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</si>
  <si>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</si>
  <si>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</si>
  <si>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</si>
  <si>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</si>
  <si>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</si>
  <si>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</si>
  <si>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</si>
  <si>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</si>
  <si>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</si>
  <si>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</si>
  <si>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</si>
  <si>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</si>
  <si>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</si>
  <si>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</si>
  <si>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</si>
  <si>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</si>
  <si>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</si>
  <si>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</si>
  <si>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</si>
  <si>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</si>
  <si>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</si>
  <si>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</si>
  <si>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</si>
  <si>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</si>
  <si>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</si>
  <si>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</si>
  <si>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</si>
  <si>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</si>
  <si>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</si>
  <si>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</si>
  <si>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</si>
  <si>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</si>
  <si>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</si>
  <si>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</si>
  <si>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</si>
  <si>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</si>
  <si>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</si>
  <si>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</si>
  <si>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</si>
  <si>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</si>
  <si>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</si>
  <si>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</si>
  <si>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</si>
  <si>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</si>
  <si>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</si>
  <si>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</si>
  <si>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</si>
  <si>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</si>
  <si>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</si>
  <si>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</si>
  <si>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</si>
  <si>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</si>
  <si>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</si>
  <si>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</si>
  <si>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</si>
  <si>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</si>
  <si>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</si>
  <si>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</si>
  <si>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</si>
  <si>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</si>
  <si>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</si>
  <si>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</si>
  <si>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</si>
  <si>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</si>
  <si>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</si>
  <si>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</si>
  <si>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</si>
  <si>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</si>
  <si>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</si>
  <si>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</si>
  <si>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</si>
  <si>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</si>
  <si>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</si>
  <si>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</si>
  <si>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</si>
  <si>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</si>
  <si>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</si>
  <si>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</si>
  <si>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</si>
  <si>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</si>
  <si>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</si>
  <si>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</si>
  <si>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</si>
  <si>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</si>
  <si>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</si>
  <si>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</si>
  <si>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</si>
  <si>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</si>
  <si>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</si>
  <si>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</si>
  <si>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</si>
  <si>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</si>
  <si>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</si>
  <si>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</si>
  <si>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</si>
  <si>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</si>
  <si>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</si>
  <si>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</si>
  <si>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</si>
  <si>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</si>
  <si>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</si>
  <si>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</si>
  <si>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</si>
  <si>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</si>
  <si>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</si>
  <si>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</si>
  <si>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</si>
  <si>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</si>
  <si>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</si>
  <si>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</si>
  <si>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</si>
  <si>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</si>
  <si>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</si>
  <si>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</si>
  <si>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</si>
  <si>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</si>
  <si>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</si>
  <si>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</si>
  <si>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</si>
  <si>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</si>
  <si>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</si>
  <si>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</si>
  <si>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</si>
  <si>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</si>
  <si>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</si>
  <si>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</si>
  <si>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</si>
  <si>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</si>
  <si>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</si>
  <si>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</si>
  <si>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</si>
  <si>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</si>
  <si>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</si>
  <si>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</si>
  <si>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</si>
  <si>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</si>
  <si>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</si>
  <si>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</si>
  <si>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</si>
  <si>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</si>
  <si>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</si>
  <si>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</si>
  <si>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</si>
  <si>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</si>
  <si>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</si>
  <si>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</si>
  <si>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</si>
  <si>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</si>
  <si>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</si>
  <si>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</si>
  <si>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</si>
  <si>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</si>
  <si>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</si>
  <si>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</si>
  <si>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</si>
  <si>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</si>
  <si>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</si>
  <si>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</si>
  <si>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</si>
  <si>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</si>
  <si>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</si>
  <si>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</si>
  <si>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</si>
  <si>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</si>
  <si>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</si>
  <si>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</si>
  <si>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</si>
  <si>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</si>
  <si>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</si>
  <si>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</si>
  <si>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</si>
  <si>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</si>
  <si>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</si>
  <si>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</si>
  <si>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</si>
  <si>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</si>
  <si>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</si>
  <si>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</si>
  <si>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</si>
  <si>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</si>
  <si>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</si>
  <si>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</si>
  <si>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</si>
  <si>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</si>
  <si>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</si>
  <si>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</si>
  <si>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</si>
  <si>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</si>
  <si>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</si>
  <si>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</si>
  <si>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</si>
  <si>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</si>
  <si>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</si>
  <si>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</si>
  <si>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</si>
  <si>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</si>
  <si>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</si>
  <si>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</si>
  <si>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</si>
  <si>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</si>
  <si>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</si>
  <si>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</si>
  <si>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</si>
  <si>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</si>
  <si>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</si>
  <si>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</si>
  <si>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</si>
  <si>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</si>
  <si>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</si>
  <si>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</si>
  <si>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</si>
  <si>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</si>
  <si>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</si>
  <si>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</si>
  <si>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</si>
  <si>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</si>
  <si>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</si>
  <si>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</si>
  <si>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</si>
  <si>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</si>
  <si>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</si>
  <si>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</si>
  <si>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</si>
  <si>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</si>
  <si>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</si>
  <si>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</si>
  <si>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</si>
  <si>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</si>
  <si>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</si>
  <si>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</si>
  <si>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</si>
  <si>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</si>
  <si>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</si>
  <si>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</si>
  <si>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</si>
  <si>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</si>
  <si>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</si>
  <si>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</si>
  <si>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</si>
  <si>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</si>
  <si>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</si>
  <si>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</si>
  <si>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</si>
  <si>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</si>
  <si>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</si>
  <si>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</si>
  <si>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</si>
  <si>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</si>
  <si>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</si>
  <si>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</si>
  <si>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</si>
  <si>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</si>
  <si>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</si>
  <si>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</si>
  <si>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</si>
  <si>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</si>
  <si>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</si>
  <si>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</si>
  <si>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</si>
  <si>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</si>
  <si>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</si>
  <si>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</si>
  <si>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</si>
  <si>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</si>
  <si>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</si>
  <si>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</si>
  <si>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</si>
  <si>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</si>
  <si>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</si>
  <si>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</si>
  <si>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</si>
  <si>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</si>
  <si>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</si>
  <si>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</si>
  <si>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</si>
  <si>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</si>
  <si>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</si>
  <si>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</si>
  <si>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</si>
  <si>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</si>
  <si>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</si>
  <si>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</si>
  <si>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</si>
  <si>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</si>
  <si>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</si>
  <si>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</si>
  <si>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</si>
  <si>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</si>
  <si>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</si>
  <si>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</si>
  <si>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</si>
  <si>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</si>
  <si>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</si>
  <si>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</si>
  <si>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</si>
  <si>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</si>
  <si>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</si>
  <si>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</si>
  <si>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</si>
  <si>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</si>
  <si>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</si>
  <si>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</si>
  <si>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</si>
  <si>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</si>
  <si>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</si>
  <si>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</si>
  <si>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</si>
  <si>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</si>
  <si>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</si>
  <si>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</si>
  <si>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</si>
  <si>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</si>
  <si>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</si>
  <si>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</si>
  <si>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</si>
  <si>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</si>
  <si>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</si>
  <si>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</si>
  <si>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</si>
  <si>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</si>
  <si>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</si>
  <si>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</si>
  <si>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</si>
  <si>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</si>
  <si>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</si>
  <si>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</si>
  <si>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</si>
  <si>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</si>
  <si>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</si>
  <si>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</si>
  <si>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</si>
  <si>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</si>
  <si>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</si>
  <si>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</si>
  <si>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</si>
  <si>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</si>
  <si>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</si>
  <si>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</si>
  <si>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</si>
  <si>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</si>
  <si>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</si>
  <si>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</si>
  <si>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</si>
  <si>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</si>
  <si>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</si>
  <si>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</si>
  <si>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</si>
  <si>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</si>
  <si>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</si>
  <si>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</si>
  <si>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</si>
  <si>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</si>
  <si>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</si>
  <si>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</si>
  <si>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</si>
  <si>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</si>
  <si>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</si>
  <si>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</si>
  <si>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</si>
  <si>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</si>
  <si>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</si>
  <si>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</si>
  <si>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</si>
  <si>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</si>
  <si>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</si>
  <si>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</si>
  <si>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</si>
  <si>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</si>
  <si>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</si>
  <si>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</si>
  <si>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</si>
  <si>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</si>
  <si>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</si>
  <si>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</si>
  <si>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</si>
  <si>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</si>
  <si>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</si>
  <si>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</si>
  <si>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</si>
  <si>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</si>
  <si>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</si>
  <si>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</si>
  <si>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</si>
  <si>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</si>
  <si>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</si>
  <si>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</si>
  <si>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</si>
  <si>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</si>
  <si>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</si>
  <si>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</si>
  <si>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</si>
  <si>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</si>
  <si>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</si>
  <si>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</si>
  <si>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</si>
  <si>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</si>
  <si>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</si>
  <si>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</si>
  <si>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</si>
  <si>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</si>
  <si>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</si>
  <si>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</si>
  <si>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</si>
  <si>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</si>
  <si>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</si>
  <si>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</si>
  <si>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</si>
  <si>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</si>
  <si>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</si>
  <si>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</si>
  <si>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</si>
  <si>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</si>
  <si>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</si>
  <si>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</si>
  <si>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</si>
  <si>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</si>
  <si>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</si>
  <si>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</si>
  <si>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</si>
  <si>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</si>
  <si>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</si>
  <si>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</si>
  <si>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</si>
  <si>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</si>
  <si>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</si>
  <si>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</si>
  <si>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</si>
  <si>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</si>
  <si>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</si>
  <si>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</si>
  <si>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</si>
  <si>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</si>
  <si>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</si>
  <si>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</si>
  <si>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</si>
  <si>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</si>
  <si>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</si>
  <si>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</si>
  <si>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</si>
  <si>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</si>
  <si>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</si>
  <si>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</si>
  <si>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</si>
  <si>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</si>
  <si>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</si>
  <si>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</si>
  <si>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</si>
  <si>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</si>
  <si>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</si>
  <si>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</si>
  <si>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</si>
  <si>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</si>
  <si>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</si>
  <si>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</si>
  <si>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</si>
  <si>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</si>
  <si>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</si>
  <si>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</si>
  <si>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</si>
  <si>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</si>
  <si>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</si>
  <si>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</si>
  <si>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</si>
  <si>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</si>
  <si>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</si>
  <si>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</si>
  <si>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</si>
  <si>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</si>
  <si>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</si>
  <si>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</si>
  <si>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</si>
  <si>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</si>
  <si>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</si>
  <si>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</si>
  <si>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</si>
  <si>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</si>
  <si>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</si>
  <si>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</si>
  <si>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</si>
  <si>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</si>
  <si>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</si>
  <si>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</si>
  <si>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</si>
  <si>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</si>
  <si>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</si>
  <si>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</si>
  <si>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</si>
  <si>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</si>
  <si>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</si>
  <si>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</si>
  <si>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</si>
  <si>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</si>
  <si>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</si>
  <si>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</si>
  <si>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</si>
  <si>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</si>
  <si>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</si>
  <si>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</si>
  <si>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</si>
  <si>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</si>
  <si>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</si>
  <si>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</si>
  <si>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</si>
  <si>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</si>
  <si>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</si>
  <si>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</si>
  <si>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</si>
  <si>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</si>
  <si>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</si>
  <si>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</si>
  <si>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</si>
  <si>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</si>
  <si>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</si>
  <si>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</si>
  <si>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</si>
  <si>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</si>
  <si>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</si>
  <si>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</si>
  <si>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</si>
  <si>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</si>
  <si>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</si>
  <si>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</si>
  <si>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</si>
  <si>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</si>
  <si>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</si>
  <si>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</si>
  <si>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</si>
  <si>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</si>
  <si>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</si>
  <si>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</si>
  <si>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</si>
  <si>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</si>
  <si>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</si>
  <si>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</si>
  <si>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</si>
  <si>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</si>
  <si>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</si>
  <si>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</si>
  <si>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</si>
  <si>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</si>
  <si>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</si>
  <si>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</si>
  <si>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</si>
  <si>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</si>
  <si>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</si>
  <si>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</si>
  <si>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</si>
  <si>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</si>
  <si>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</si>
  <si>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</si>
  <si>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</si>
  <si>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</si>
  <si>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</si>
  <si>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</si>
  <si>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</si>
  <si>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</si>
  <si>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</si>
  <si>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</si>
  <si>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</si>
  <si>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</si>
  <si>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</si>
  <si>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</si>
  <si>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</si>
  <si>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</si>
  <si>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</si>
  <si>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</si>
  <si>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</si>
  <si>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</si>
  <si>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</si>
  <si>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</si>
  <si>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</si>
  <si>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</si>
  <si>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</si>
  <si>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</si>
  <si>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</si>
  <si>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</si>
  <si>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</si>
  <si>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</si>
  <si>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</si>
  <si>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</si>
  <si>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</si>
  <si>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</si>
  <si>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</si>
  <si>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</si>
  <si>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</si>
  <si>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</si>
  <si>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</si>
  <si>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</si>
  <si>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</si>
  <si>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</si>
  <si>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</si>
  <si>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</si>
  <si>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</si>
  <si>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</si>
  <si>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</si>
  <si>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</si>
  <si>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</si>
  <si>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</si>
  <si>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</si>
  <si>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</si>
  <si>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</si>
  <si>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</si>
  <si>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</si>
  <si>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</si>
  <si>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</si>
  <si>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</si>
  <si>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</si>
  <si>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</si>
  <si>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</si>
  <si>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</si>
  <si>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</si>
  <si>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</si>
  <si>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</si>
  <si>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</si>
  <si>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</si>
  <si>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</si>
  <si>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</si>
  <si>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</si>
  <si>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</si>
  <si>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</si>
  <si>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</si>
  <si>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</si>
  <si>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</si>
  <si>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</si>
  <si>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</si>
  <si>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</si>
  <si>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</si>
  <si>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</si>
  <si>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</si>
  <si>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</si>
  <si>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</si>
  <si>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</si>
  <si>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</si>
  <si>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</si>
  <si>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</si>
  <si>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</si>
  <si>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</si>
  <si>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</si>
  <si>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</si>
  <si>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</si>
  <si>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</si>
  <si>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</si>
  <si>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</si>
  <si>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</si>
  <si>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</si>
  <si>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</si>
  <si>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</si>
  <si>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</si>
  <si>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</si>
  <si>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</si>
  <si>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</si>
  <si>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</si>
  <si>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</si>
  <si>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</si>
  <si>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</si>
  <si>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</si>
  <si>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</si>
  <si>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</si>
  <si>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</si>
  <si>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</si>
  <si>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</si>
  <si>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</si>
  <si>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</si>
  <si>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</si>
  <si>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</si>
  <si>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</si>
  <si>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</si>
  <si>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</si>
  <si>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</si>
  <si>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</si>
  <si>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</si>
  <si>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</si>
  <si>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</si>
  <si>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</si>
  <si>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</si>
  <si>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</si>
  <si>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</si>
  <si>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</si>
  <si>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</si>
  <si>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</si>
  <si>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</si>
  <si>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</si>
  <si>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</si>
  <si>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</si>
  <si>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</si>
  <si>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</si>
  <si>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</si>
  <si>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</si>
  <si>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</si>
  <si>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</si>
  <si>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</si>
  <si>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</si>
  <si>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</si>
  <si>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</si>
  <si>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</si>
  <si>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</si>
  <si>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</si>
  <si>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</si>
  <si>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</si>
  <si>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</si>
  <si>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</si>
  <si>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</si>
  <si>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</si>
  <si>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</si>
  <si>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</si>
  <si>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</si>
  <si>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</si>
  <si>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</si>
  <si>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</si>
  <si>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</si>
  <si>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</si>
  <si>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</si>
  <si>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</si>
  <si>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</si>
  <si>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</si>
  <si>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</si>
  <si>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</si>
  <si>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</si>
  <si>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</si>
  <si>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</si>
  <si>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</si>
  <si>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</si>
  <si>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</si>
  <si>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</si>
  <si>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</si>
  <si>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</si>
  <si>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</si>
  <si>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</si>
  <si>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</si>
  <si>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</si>
  <si>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</si>
  <si>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</si>
  <si>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</si>
  <si>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</si>
  <si>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</si>
  <si>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</si>
  <si>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</si>
  <si>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</si>
  <si>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</si>
  <si>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</si>
  <si>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</si>
  <si>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</si>
  <si>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</si>
  <si>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</si>
  <si>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</si>
  <si>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</si>
  <si>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</si>
  <si>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</si>
  <si>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</si>
  <si>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</si>
  <si>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</si>
  <si>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</si>
  <si>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</si>
  <si>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</si>
  <si>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</si>
  <si>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</si>
  <si>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</si>
  <si>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</si>
  <si>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</si>
  <si>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</si>
  <si>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</si>
  <si>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</si>
  <si>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</si>
  <si>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</si>
  <si>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</si>
  <si>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</si>
  <si>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</si>
  <si>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</si>
  <si>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</si>
  <si>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</si>
  <si>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</si>
  <si>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</si>
  <si>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</si>
  <si>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</si>
  <si>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</si>
  <si>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</si>
  <si>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</si>
  <si>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</si>
  <si>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</si>
  <si>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</si>
  <si>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</si>
  <si>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</si>
  <si>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</si>
  <si>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</si>
  <si>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</si>
  <si>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</si>
  <si>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</si>
  <si>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</si>
  <si>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</si>
  <si>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</si>
  <si>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</si>
  <si>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</si>
  <si>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</si>
  <si>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</si>
  <si>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</si>
  <si>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</si>
  <si>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</si>
  <si>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</si>
  <si>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</si>
  <si>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</si>
  <si>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</si>
  <si>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</si>
  <si>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</si>
  <si>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</si>
  <si>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</si>
  <si>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</si>
  <si>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</si>
  <si>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</si>
  <si>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</si>
  <si>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</si>
  <si>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</si>
  <si>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</si>
  <si>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</si>
  <si>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</si>
  <si>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</si>
  <si>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</si>
  <si>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</si>
  <si>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</si>
  <si>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</si>
  <si>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</si>
  <si>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</si>
  <si>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</si>
  <si>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</si>
  <si>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</si>
  <si>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</si>
  <si>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</si>
  <si>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</si>
  <si>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</si>
  <si>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</si>
  <si>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</si>
  <si>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</si>
  <si>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</si>
  <si>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</si>
  <si>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</si>
  <si>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</si>
  <si>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</si>
  <si>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</si>
  <si>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</si>
  <si>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</si>
  <si>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</si>
  <si>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</si>
  <si>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</si>
  <si>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</si>
  <si>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</si>
  <si>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</si>
  <si>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</si>
  <si>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</si>
  <si>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</si>
  <si>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</si>
  <si>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</si>
  <si>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</si>
  <si>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</si>
  <si>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</si>
  <si>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</si>
  <si>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</si>
  <si>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</si>
  <si>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</si>
  <si>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</si>
  <si>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</si>
  <si>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</si>
  <si>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</si>
  <si>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</si>
  <si>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</si>
  <si>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</si>
  <si>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</si>
  <si>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</si>
  <si>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</si>
  <si>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</si>
  <si>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</si>
  <si>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</si>
  <si>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</si>
  <si>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</si>
  <si>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</si>
  <si>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</si>
  <si>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</si>
  <si>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</si>
  <si>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</si>
  <si>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</si>
  <si>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</si>
  <si>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</si>
  <si>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</si>
  <si>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</si>
  <si>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</si>
  <si>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</si>
  <si>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</si>
  <si>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</si>
  <si>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</si>
  <si>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</si>
  <si>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</si>
  <si>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</si>
  <si>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</si>
  <si>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</si>
  <si>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</si>
  <si>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</si>
  <si>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</si>
  <si>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</si>
  <si>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</si>
  <si>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</si>
  <si>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</si>
  <si>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</si>
  <si>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</si>
  <si>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</si>
  <si>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</si>
  <si>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</si>
  <si>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</si>
  <si>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</si>
  <si>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</si>
  <si>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</si>
  <si>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</si>
  <si>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</si>
  <si>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</si>
  <si>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</si>
  <si>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</si>
  <si>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</si>
  <si>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</si>
  <si>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</si>
  <si>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</si>
  <si>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</si>
  <si>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</si>
  <si>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</si>
  <si>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</si>
  <si>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</si>
  <si>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</si>
  <si>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</si>
  <si>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</si>
  <si>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</si>
  <si>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</si>
  <si>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</si>
  <si>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</si>
  <si>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</si>
  <si>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</si>
  <si>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</si>
  <si>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</si>
  <si>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</si>
  <si>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</si>
  <si>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</si>
  <si>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</si>
  <si>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</si>
  <si>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</si>
  <si>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</si>
  <si>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</si>
  <si>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</si>
  <si>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</si>
  <si>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</si>
  <si>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</si>
  <si>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</si>
  <si>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</si>
  <si>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</si>
  <si>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</si>
  <si>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</si>
  <si>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</si>
  <si>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</si>
  <si>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</si>
  <si>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</si>
  <si>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</si>
  <si>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</si>
  <si>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</si>
  <si>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</si>
  <si>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</si>
  <si>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</si>
  <si>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</si>
  <si>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</si>
  <si>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</si>
  <si>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</si>
  <si>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</si>
  <si>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</si>
  <si>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</si>
  <si>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</si>
  <si>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</si>
  <si>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</si>
  <si>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</si>
  <si>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</si>
  <si>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</si>
  <si>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</si>
  <si>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</si>
  <si>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</si>
  <si>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</si>
  <si>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</si>
  <si>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</si>
  <si>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</si>
  <si>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</si>
  <si>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</si>
  <si>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</si>
  <si>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</si>
  <si>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</si>
  <si>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</si>
  <si>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</si>
  <si>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</si>
  <si>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</si>
  <si>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</si>
  <si>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</si>
  <si>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</si>
  <si>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</si>
  <si>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</si>
  <si>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</si>
  <si>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</si>
  <si>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</si>
  <si>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</si>
  <si>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</si>
  <si>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</si>
  <si>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</si>
  <si>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</si>
  <si>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</si>
  <si>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</si>
  <si>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</si>
  <si>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</si>
  <si>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</si>
  <si>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</si>
  <si>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</si>
  <si>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</si>
  <si>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</si>
  <si>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</si>
  <si>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</si>
  <si>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</si>
  <si>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</si>
  <si>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</si>
  <si>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</si>
  <si>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</si>
  <si>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</si>
  <si>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</si>
  <si>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</si>
  <si>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</si>
  <si>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</si>
  <si>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</si>
  <si>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</si>
  <si>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</si>
  <si>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</si>
  <si>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</si>
  <si>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</si>
  <si>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</si>
  <si>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</si>
  <si>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</si>
  <si>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</si>
  <si>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</si>
  <si>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</si>
  <si>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</si>
  <si>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</si>
  <si>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</si>
  <si>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</si>
  <si>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</si>
  <si>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</si>
  <si>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</si>
  <si>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</si>
  <si>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</si>
  <si>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</si>
  <si>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</si>
  <si>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</si>
  <si>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</si>
  <si>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</si>
  <si>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</si>
  <si>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</si>
  <si>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</si>
  <si>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</si>
  <si>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</si>
  <si>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</si>
  <si>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</si>
  <si>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</si>
  <si>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</si>
  <si>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</si>
  <si>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</si>
  <si>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</si>
  <si>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</si>
  <si>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</si>
  <si>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</si>
  <si>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</si>
  <si>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</si>
  <si>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</si>
  <si>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</si>
  <si>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</si>
  <si>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</si>
  <si>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</si>
  <si>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</si>
  <si>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</si>
  <si>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</si>
  <si>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</si>
  <si>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</si>
  <si>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</si>
  <si>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</si>
  <si>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</si>
  <si>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</si>
  <si>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</si>
  <si>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</si>
  <si>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</si>
  <si>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</si>
  <si>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</si>
  <si>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</si>
  <si>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</si>
  <si>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</si>
  <si>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</si>
  <si>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</si>
  <si>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</si>
  <si>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</si>
  <si>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</si>
  <si>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</si>
  <si>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</si>
  <si>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</si>
  <si>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</si>
  <si>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</si>
  <si>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</si>
  <si>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</si>
  <si>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</si>
  <si>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</si>
  <si>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</si>
  <si>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</si>
  <si>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</si>
  <si>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</si>
  <si>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</si>
  <si>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</si>
  <si>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</si>
  <si>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</si>
  <si>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</si>
  <si>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</si>
  <si>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</si>
  <si>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</si>
  <si>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</si>
  <si>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</si>
  <si>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</si>
  <si>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</si>
  <si>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</si>
  <si>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</si>
  <si>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</si>
  <si>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</si>
  <si>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</si>
  <si>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</si>
  <si>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</si>
  <si>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</si>
  <si>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</si>
  <si>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</si>
  <si>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</si>
  <si>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</si>
  <si>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</si>
  <si>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</si>
  <si>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</si>
  <si>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</si>
  <si>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</si>
  <si>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</si>
  <si>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</si>
  <si>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</si>
  <si>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</si>
  <si>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</si>
  <si>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</si>
  <si>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</si>
  <si>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</si>
  <si>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</si>
  <si>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</si>
  <si>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</si>
  <si>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</si>
  <si>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</si>
  <si>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</si>
  <si>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</si>
  <si>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</si>
  <si>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</si>
  <si>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</si>
  <si>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</si>
  <si>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</si>
  <si>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</si>
  <si>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</si>
  <si>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</si>
  <si>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</si>
  <si>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</si>
  <si>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</si>
  <si>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</si>
  <si>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</si>
  <si>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</si>
  <si>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</si>
  <si>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</si>
  <si>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</si>
  <si>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</si>
  <si>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</si>
  <si>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</si>
  <si>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</si>
  <si>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</si>
  <si>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</si>
  <si>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</si>
  <si>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</si>
  <si>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</si>
  <si>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</si>
  <si>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</si>
  <si>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</si>
  <si>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</si>
  <si>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</si>
  <si>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</si>
  <si>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</si>
  <si>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</si>
  <si>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</si>
  <si>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</si>
  <si>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</si>
  <si>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</si>
  <si>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</si>
  <si>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</si>
  <si>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</si>
  <si>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</si>
  <si>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</si>
  <si>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</si>
  <si>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</si>
  <si>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</si>
  <si>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</si>
  <si>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</si>
  <si>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</si>
  <si>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</si>
  <si>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</si>
  <si>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</si>
  <si>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</si>
  <si>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</si>
  <si>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</si>
  <si>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</si>
  <si>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</si>
  <si>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</si>
  <si>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</si>
  <si>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</si>
  <si>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</si>
  <si>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</si>
  <si>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</si>
  <si>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</si>
  <si>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</si>
  <si>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</si>
  <si>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</si>
  <si>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</si>
  <si>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</si>
  <si>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</si>
  <si>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</si>
  <si>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</si>
  <si>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</si>
  <si>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</si>
  <si>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</si>
  <si>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</si>
  <si>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</si>
  <si>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</si>
  <si>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</si>
  <si>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</si>
  <si>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</si>
  <si>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</si>
  <si>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</si>
  <si>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</si>
  <si>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</si>
  <si>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</si>
  <si>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</si>
  <si>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</si>
  <si>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</si>
  <si>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</si>
  <si>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</si>
  <si>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</si>
  <si>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</si>
  <si>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</si>
  <si>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</si>
  <si>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</si>
  <si>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</si>
  <si>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</si>
  <si>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</si>
  <si>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</si>
  <si>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</si>
  <si>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</si>
  <si>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</si>
  <si>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</si>
  <si>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</si>
  <si>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</si>
  <si>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</si>
  <si>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</si>
  <si>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</si>
  <si>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</si>
  <si>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</si>
  <si>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</si>
  <si>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</si>
  <si>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</si>
  <si>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</si>
  <si>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</si>
  <si>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</si>
  <si>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</si>
  <si>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</si>
  <si>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</si>
  <si>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</si>
  <si>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</si>
  <si>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</si>
  <si>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</si>
  <si>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</si>
  <si>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</si>
  <si>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</si>
  <si>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</si>
  <si>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</si>
  <si>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</si>
  <si>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</si>
  <si>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</si>
  <si>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</si>
  <si>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</si>
  <si>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</si>
  <si>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</si>
  <si>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</si>
  <si>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</si>
  <si>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</si>
  <si>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</si>
  <si>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</si>
  <si>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</si>
  <si>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</si>
  <si>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</si>
  <si>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</si>
  <si>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</si>
  <si>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</si>
  <si>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</si>
  <si>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</si>
  <si>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</si>
  <si>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</si>
  <si>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</si>
  <si>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</si>
  <si>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</si>
  <si>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</si>
  <si>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</si>
  <si>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</si>
  <si>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</si>
  <si>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</si>
  <si>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</si>
  <si>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</si>
  <si>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</si>
  <si>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</si>
  <si>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</si>
  <si>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</si>
  <si>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</si>
  <si>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</si>
  <si>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</si>
  <si>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</si>
  <si>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</si>
  <si>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</si>
  <si>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</si>
  <si>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</si>
  <si>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</si>
  <si>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</si>
  <si>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</si>
  <si>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</si>
  <si>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</si>
  <si>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</si>
  <si>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</si>
  <si>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</si>
  <si>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</si>
  <si>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</si>
  <si>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</si>
  <si>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</si>
  <si>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</si>
  <si>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</si>
  <si>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</si>
  <si>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</si>
  <si>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</si>
  <si>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</si>
  <si>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</si>
  <si>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</si>
  <si>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</si>
  <si>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</si>
  <si>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</si>
  <si>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</si>
  <si>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</si>
  <si>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</si>
  <si>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</si>
  <si>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</si>
  <si>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</si>
  <si>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</si>
  <si>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</si>
  <si>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</si>
  <si>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</si>
  <si>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</si>
  <si>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</si>
  <si>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</si>
  <si>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</si>
  <si>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</si>
  <si>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</si>
  <si>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</si>
  <si>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</si>
  <si>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</si>
  <si>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</si>
  <si>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</si>
  <si>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</si>
  <si>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</si>
  <si>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</si>
  <si>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</si>
  <si>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</si>
  <si>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</si>
  <si>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</si>
  <si>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</si>
  <si>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</si>
  <si>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</si>
  <si>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</si>
  <si>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</si>
  <si>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</si>
  <si>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</si>
  <si>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</si>
  <si>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</si>
  <si>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</si>
  <si>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</si>
  <si>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</si>
  <si>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</si>
  <si>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</si>
  <si>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</si>
  <si>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</si>
  <si>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</si>
  <si>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</si>
  <si>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</si>
  <si>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</si>
  <si>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</si>
  <si>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</si>
  <si>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</si>
  <si>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</si>
  <si>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</si>
  <si>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</si>
  <si>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</si>
  <si>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</si>
  <si>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</si>
  <si>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</si>
  <si>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</si>
  <si>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</si>
  <si>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</si>
  <si>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</si>
  <si>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</si>
  <si>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</si>
  <si>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</si>
  <si>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</si>
  <si>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</si>
  <si>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</si>
  <si>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</si>
  <si>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</si>
  <si>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</si>
  <si>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</si>
  <si>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</si>
  <si>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</si>
  <si>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</si>
  <si>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</si>
  <si>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</si>
  <si>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</si>
  <si>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</si>
  <si>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</si>
  <si>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</si>
  <si>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</si>
  <si>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</si>
  <si>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</si>
  <si>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</si>
  <si>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</si>
  <si>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</si>
  <si>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</si>
  <si>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</si>
  <si>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</si>
  <si>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</si>
  <si>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</si>
  <si>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</si>
  <si>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</si>
  <si>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</si>
  <si>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</si>
  <si>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</si>
  <si>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</si>
  <si>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</si>
  <si>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</si>
  <si>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</si>
  <si>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</si>
  <si>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</si>
  <si>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</si>
  <si>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</si>
  <si>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</si>
  <si>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</si>
  <si>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</si>
  <si>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</si>
  <si>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</si>
  <si>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</si>
  <si>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</si>
  <si>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</si>
  <si>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</si>
  <si>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</si>
  <si>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</si>
  <si>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</si>
  <si>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</si>
  <si>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</si>
  <si>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</si>
  <si>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</si>
  <si>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</si>
  <si>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</si>
  <si>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</si>
  <si>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</si>
  <si>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</si>
  <si>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</si>
  <si>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</si>
  <si>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</si>
  <si>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</si>
  <si>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</si>
  <si>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</si>
  <si>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</si>
  <si>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</si>
  <si>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</si>
  <si>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</si>
  <si>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</si>
  <si>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</si>
  <si>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</si>
  <si>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</si>
  <si>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</si>
  <si>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</si>
  <si>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</si>
  <si>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</si>
  <si>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</si>
  <si>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</si>
  <si>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</si>
  <si>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</si>
  <si>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</si>
  <si>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</si>
  <si>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</si>
  <si>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</si>
  <si>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</si>
  <si>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</si>
  <si>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</si>
  <si>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</si>
  <si>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</si>
  <si>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</si>
  <si>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</si>
  <si>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</si>
  <si>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</si>
  <si>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</si>
  <si>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</si>
  <si>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</si>
  <si>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</si>
  <si>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</si>
  <si>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</si>
  <si>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</si>
  <si>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</si>
  <si>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</si>
  <si>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</si>
  <si>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</si>
  <si>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</si>
  <si>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</si>
  <si>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</si>
  <si>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</si>
  <si>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</si>
  <si>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</si>
  <si>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</si>
  <si>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</si>
  <si>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</si>
  <si>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</si>
  <si>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</si>
  <si>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</si>
  <si>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</si>
  <si>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</si>
  <si>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</si>
  <si>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</si>
  <si>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</si>
  <si>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</si>
  <si>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</si>
  <si>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</si>
  <si>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</si>
  <si>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</si>
  <si>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</si>
  <si>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</si>
  <si>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</si>
  <si>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</si>
  <si>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</si>
  <si>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</si>
  <si>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</si>
  <si>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</si>
  <si>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</si>
  <si>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</si>
  <si>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</si>
  <si>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</si>
  <si>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</si>
  <si>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</si>
  <si>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</si>
  <si>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</si>
  <si>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</si>
  <si>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</si>
  <si>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</si>
  <si>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</si>
  <si>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</si>
  <si>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</si>
  <si>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</si>
  <si>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</si>
  <si>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</si>
  <si>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</si>
  <si>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</si>
  <si>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</si>
  <si>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</si>
  <si>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</si>
  <si>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</si>
  <si>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</si>
  <si>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</si>
  <si>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</si>
  <si>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</si>
  <si>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</si>
  <si>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</si>
  <si>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</si>
  <si>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</si>
  <si>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</si>
  <si>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</si>
  <si>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</si>
  <si>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</si>
  <si>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</si>
  <si>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</si>
  <si>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</si>
  <si>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</si>
  <si>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</si>
  <si>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</si>
  <si>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</si>
  <si>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</si>
  <si>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</si>
  <si>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</si>
  <si>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</si>
  <si>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</si>
  <si>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</si>
  <si>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</si>
  <si>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</si>
  <si>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</si>
  <si>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</si>
  <si>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</si>
  <si>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</si>
  <si>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</si>
  <si>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</si>
  <si>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</si>
  <si>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</si>
  <si>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</si>
  <si>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</si>
  <si>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</si>
  <si>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</si>
  <si>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</si>
  <si>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</si>
  <si>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</si>
  <si>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</si>
  <si>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</si>
  <si>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</si>
  <si>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</si>
  <si>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</si>
  <si>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</si>
  <si>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</si>
  <si>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</si>
  <si>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</si>
  <si>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</si>
  <si>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</si>
  <si>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</si>
  <si>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</si>
  <si>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</si>
  <si>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</si>
  <si>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</si>
  <si>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</si>
  <si>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</si>
  <si>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</si>
  <si>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</si>
  <si>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</si>
  <si>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</si>
  <si>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</si>
  <si>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</si>
  <si>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</si>
  <si>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</si>
  <si>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</si>
  <si>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</si>
  <si>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</si>
  <si>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</si>
  <si>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</si>
  <si>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</si>
  <si>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</si>
  <si>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</si>
  <si>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</si>
  <si>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</si>
  <si>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</si>
  <si>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</si>
  <si>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</si>
  <si>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</si>
  <si>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</si>
  <si>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</si>
  <si>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</si>
  <si>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</si>
  <si>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</si>
  <si>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</si>
  <si>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</si>
  <si>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</si>
  <si>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</si>
  <si>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</si>
  <si>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</si>
  <si>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</si>
  <si>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</si>
  <si>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</si>
  <si>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</si>
  <si>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</si>
  <si>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</si>
  <si>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</si>
  <si>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</si>
  <si>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</si>
  <si>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</si>
  <si>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</si>
  <si>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</si>
  <si>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</si>
  <si>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</si>
  <si>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</si>
  <si>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</si>
  <si>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</si>
  <si>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</si>
  <si>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</si>
  <si>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</si>
  <si>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</si>
  <si>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</si>
  <si>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</si>
  <si>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</si>
  <si>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</si>
  <si>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</si>
  <si>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</si>
  <si>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</si>
  <si>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</si>
  <si>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</si>
  <si>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</si>
  <si>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</si>
  <si>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</si>
  <si>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</si>
  <si>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</si>
  <si>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</si>
  <si>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</si>
  <si>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</si>
  <si>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</si>
  <si>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</si>
  <si>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</si>
  <si>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</si>
  <si>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</si>
  <si>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</si>
  <si>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</si>
  <si>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</si>
  <si>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</si>
  <si>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</si>
  <si>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</si>
  <si>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</si>
  <si>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</si>
  <si>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</si>
  <si>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</si>
  <si>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</si>
  <si>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</si>
  <si>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</si>
  <si>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</si>
  <si>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</si>
  <si>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</si>
  <si>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</si>
  <si>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</si>
  <si>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</si>
  <si>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</si>
  <si>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</si>
  <si>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</si>
  <si>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</si>
  <si>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</si>
  <si>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</si>
  <si>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</si>
  <si>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</si>
  <si>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</si>
  <si>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</si>
  <si>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</si>
  <si>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</si>
  <si>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</si>
  <si>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</si>
  <si>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</si>
  <si>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</si>
  <si>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</si>
  <si>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</si>
  <si>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</si>
  <si>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</si>
  <si>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</si>
  <si>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</si>
  <si>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</si>
  <si>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</si>
  <si>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</si>
  <si>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</si>
  <si>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</si>
  <si>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</si>
  <si>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</si>
  <si>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</si>
  <si>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</si>
  <si>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</si>
  <si>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</si>
  <si>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</si>
  <si>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</si>
  <si>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</si>
  <si>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</si>
  <si>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</si>
  <si>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</si>
  <si>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</si>
  <si>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</si>
  <si>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</si>
  <si>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</si>
  <si>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</si>
  <si>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</si>
  <si>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</si>
  <si>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</si>
  <si>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</si>
  <si>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</si>
  <si>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</si>
  <si>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</si>
  <si>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</si>
  <si>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</si>
  <si>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</si>
  <si>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</si>
  <si>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</si>
  <si>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</si>
  <si>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</si>
  <si>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</si>
  <si>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</si>
  <si>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</si>
  <si>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</si>
  <si>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</si>
  <si>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</si>
  <si>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</si>
  <si>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</si>
  <si>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</si>
  <si>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</si>
  <si>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</si>
  <si>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</si>
  <si>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</si>
  <si>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</si>
  <si>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</si>
  <si>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</si>
  <si>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</si>
  <si>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</si>
  <si>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</si>
  <si>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</si>
  <si>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</si>
  <si>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</si>
  <si>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</si>
  <si>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</si>
  <si>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</si>
  <si>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</si>
  <si>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</si>
  <si>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</si>
  <si>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</si>
  <si>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</si>
  <si>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</si>
  <si>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</si>
  <si>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</si>
  <si>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</si>
  <si>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</si>
  <si>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</si>
  <si>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</si>
  <si>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</si>
  <si>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</si>
  <si>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</si>
  <si>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</si>
  <si>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</si>
  <si>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</si>
  <si>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</si>
  <si>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</si>
  <si>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</si>
  <si>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</si>
  <si>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</si>
  <si>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</si>
  <si>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</si>
  <si>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</si>
  <si>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</si>
  <si>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</si>
  <si>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</si>
  <si>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</si>
  <si>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</si>
  <si>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</si>
  <si>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</si>
  <si>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</si>
  <si>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</si>
  <si>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</si>
  <si>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</si>
  <si>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</si>
  <si>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</si>
  <si>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</si>
  <si>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</si>
  <si>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</si>
  <si>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</si>
  <si>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</si>
  <si>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</si>
  <si>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</si>
  <si>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</si>
  <si>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</si>
  <si>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</si>
  <si>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</si>
  <si>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</si>
  <si>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</si>
  <si>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</si>
  <si>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</si>
  <si>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</si>
  <si>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</si>
  <si>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</si>
  <si>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</si>
  <si>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</si>
  <si>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</si>
  <si>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</si>
  <si>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</si>
  <si>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</si>
  <si>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</si>
  <si>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</si>
  <si>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</si>
  <si>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</si>
  <si>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</si>
  <si>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</si>
  <si>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</si>
  <si>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</si>
  <si>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</si>
  <si>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</si>
  <si>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</si>
  <si>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</si>
  <si>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</si>
  <si>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</si>
  <si>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</si>
  <si>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</si>
  <si>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</si>
  <si>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</si>
  <si>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</si>
  <si>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</si>
  <si>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</si>
  <si>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</si>
  <si>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</si>
  <si>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</si>
  <si>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</si>
  <si>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</si>
  <si>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</si>
  <si>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</si>
  <si>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</si>
  <si>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</si>
  <si>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</si>
  <si>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</si>
  <si>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</si>
  <si>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</si>
  <si>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</si>
  <si>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</si>
  <si>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</si>
  <si>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</si>
  <si>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</si>
  <si>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</si>
  <si>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</si>
  <si>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</si>
  <si>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</si>
  <si>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</si>
  <si>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</si>
  <si>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</si>
  <si>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</si>
  <si>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</si>
  <si>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</si>
  <si>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</si>
  <si>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</si>
  <si>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</si>
  <si>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</si>
  <si>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</si>
  <si>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</si>
  <si>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</si>
  <si>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</si>
  <si>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</si>
  <si>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</si>
  <si>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</si>
  <si>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</si>
  <si>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</si>
  <si>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</si>
  <si>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</si>
  <si>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</si>
  <si>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</si>
  <si>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</si>
  <si>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</si>
  <si>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</si>
  <si>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</si>
  <si>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</si>
  <si>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</si>
  <si>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</si>
  <si>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</si>
  <si>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</si>
  <si>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</si>
  <si>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</si>
  <si>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</si>
  <si>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</si>
  <si>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</si>
  <si>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</si>
  <si>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</si>
  <si>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</si>
  <si>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</si>
  <si>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</si>
  <si>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</si>
  <si>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</si>
  <si>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</si>
  <si>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</si>
  <si>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</si>
  <si>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</si>
  <si>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</si>
  <si>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</si>
  <si>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</si>
  <si>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</si>
  <si>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</si>
  <si>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</si>
  <si>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</si>
  <si>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</si>
  <si>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</si>
  <si>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</si>
  <si>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</si>
  <si>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</si>
  <si>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</si>
  <si>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</si>
  <si>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</si>
  <si>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</si>
  <si>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</si>
  <si>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</si>
  <si>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</si>
  <si>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</si>
  <si>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</si>
  <si>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</si>
  <si>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</si>
  <si>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</si>
  <si>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</si>
  <si>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</si>
  <si>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</si>
  <si>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</si>
  <si>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</si>
  <si>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</si>
  <si>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</si>
  <si>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</si>
  <si>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</si>
  <si>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</si>
  <si>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</si>
  <si>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</si>
  <si>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</si>
  <si>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</si>
  <si>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</si>
  <si>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</si>
  <si>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</si>
  <si>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</si>
  <si>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</si>
  <si>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</si>
  <si>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</si>
  <si>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</si>
  <si>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</si>
  <si>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</si>
  <si>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</si>
  <si>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</si>
  <si>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</si>
  <si>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</si>
  <si>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</si>
  <si>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</si>
  <si>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</si>
  <si>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</si>
  <si>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</si>
  <si>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</si>
  <si>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</si>
  <si>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</si>
  <si>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</si>
  <si>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</si>
  <si>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</si>
  <si>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</si>
  <si>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</si>
  <si>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</si>
  <si>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</si>
  <si>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</si>
  <si>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</si>
  <si>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</si>
  <si>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</si>
  <si>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</si>
  <si>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</si>
  <si>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</si>
  <si>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</si>
  <si>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</si>
  <si>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</si>
  <si>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</si>
  <si>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</si>
  <si>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</si>
  <si>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</si>
  <si>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</si>
  <si>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</si>
  <si>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</si>
  <si>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</si>
  <si>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</si>
  <si>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</si>
  <si>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</si>
  <si>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</si>
  <si>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</si>
  <si>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</si>
  <si>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</si>
  <si>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</si>
  <si>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</si>
  <si>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</si>
  <si>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</si>
  <si>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</si>
  <si>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</si>
  <si>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</si>
  <si>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</si>
  <si>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</si>
  <si>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</si>
  <si>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</si>
  <si>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</si>
  <si>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</si>
  <si>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</si>
  <si>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</si>
  <si>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</si>
  <si>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</si>
  <si>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</si>
  <si>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</si>
  <si>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</si>
  <si>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</si>
  <si>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</si>
  <si>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</si>
  <si>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</si>
  <si>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</si>
  <si>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</si>
  <si>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</si>
  <si>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</si>
  <si>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</si>
  <si>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</si>
  <si>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</si>
  <si>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</si>
  <si>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</si>
  <si>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</si>
  <si>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</si>
  <si>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</si>
  <si>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</si>
  <si>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</si>
  <si>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</si>
  <si>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</si>
  <si>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</si>
  <si>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</si>
  <si>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</si>
  <si>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</si>
  <si>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</si>
  <si>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</si>
  <si>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</si>
  <si>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</si>
  <si>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</si>
  <si>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</si>
  <si>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</si>
  <si>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</si>
  <si>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</si>
  <si>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</si>
  <si>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</si>
  <si>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</si>
  <si>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</si>
  <si>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</si>
  <si>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</si>
  <si>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</si>
  <si>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</si>
  <si>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</si>
  <si>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</si>
  <si>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</si>
  <si>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</si>
  <si>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</si>
  <si>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</si>
  <si>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</si>
  <si>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</si>
  <si>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</si>
  <si>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</si>
  <si>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</si>
  <si>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</si>
  <si>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</si>
  <si>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</si>
  <si>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</si>
  <si>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</si>
  <si>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</si>
  <si>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</si>
  <si>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</si>
  <si>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</si>
  <si>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</si>
  <si>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</si>
  <si>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</si>
  <si>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</si>
  <si>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</si>
  <si>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</si>
  <si>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</si>
  <si>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</si>
  <si>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</si>
  <si>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</si>
  <si>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</si>
  <si>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</si>
  <si>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</si>
  <si>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</si>
  <si>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</si>
  <si>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</si>
  <si>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</si>
  <si>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</si>
  <si>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</si>
  <si>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</si>
  <si>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</si>
  <si>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</si>
  <si>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</si>
  <si>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</si>
  <si>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</si>
  <si>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</si>
  <si>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</si>
  <si>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</si>
  <si>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</si>
  <si>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</si>
  <si>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</si>
  <si>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</si>
  <si>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</si>
  <si>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</si>
  <si>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</si>
  <si>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</si>
  <si>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</si>
  <si>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</si>
  <si>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</si>
  <si>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</si>
  <si>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</si>
  <si>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</si>
  <si>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</si>
  <si>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</si>
  <si>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</si>
  <si>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</si>
  <si>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</si>
  <si>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</si>
  <si>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</si>
  <si>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</si>
  <si>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</si>
  <si>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</si>
  <si>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</si>
  <si>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</si>
  <si>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</si>
  <si>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</si>
  <si>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</si>
  <si>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</si>
  <si>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</si>
  <si>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</si>
  <si>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</si>
  <si>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</si>
  <si>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</si>
  <si>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</si>
  <si>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</si>
  <si>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</si>
  <si>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</si>
  <si>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</si>
  <si>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</si>
  <si>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</si>
  <si>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</si>
  <si>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</si>
  <si>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</si>
  <si>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</si>
  <si>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</si>
  <si>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</si>
  <si>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</si>
  <si>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</si>
  <si>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</si>
  <si>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</si>
  <si>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</si>
  <si>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</si>
  <si>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</si>
  <si>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</si>
  <si>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</si>
  <si>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</si>
  <si>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</si>
  <si>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</si>
  <si>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</si>
  <si>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</si>
  <si>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</si>
  <si>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</si>
  <si>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</si>
  <si>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</si>
  <si>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</si>
  <si>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</si>
  <si>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</si>
  <si>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</si>
  <si>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</si>
  <si>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</si>
  <si>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</si>
  <si>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</si>
  <si>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</si>
  <si>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</si>
  <si>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</si>
  <si>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</si>
  <si>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</si>
  <si>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</si>
  <si>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</si>
  <si>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</si>
  <si>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</si>
  <si>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</si>
  <si>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</si>
  <si>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</si>
  <si>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</si>
  <si>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</si>
  <si>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</si>
  <si>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</si>
  <si>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</si>
  <si>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</si>
  <si>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</si>
  <si>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</si>
  <si>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</si>
  <si>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</si>
  <si>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</si>
  <si>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</si>
  <si>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</si>
  <si>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</si>
  <si>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</si>
  <si>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</si>
  <si>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</si>
  <si>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</si>
  <si>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</si>
  <si>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</si>
  <si>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</si>
  <si>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</si>
  <si>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</si>
  <si>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</si>
  <si>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</si>
  <si>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</si>
  <si>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</si>
  <si>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</si>
  <si>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</si>
  <si>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</si>
  <si>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</si>
  <si>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</si>
  <si>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</si>
  <si>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</si>
  <si>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</si>
  <si>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</si>
  <si>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</si>
  <si>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</si>
  <si>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</si>
  <si>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</si>
  <si>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</si>
  <si>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</si>
  <si>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</si>
  <si>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</si>
  <si>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</si>
  <si>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</si>
  <si>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</si>
  <si>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</si>
  <si>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</si>
  <si>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</si>
  <si>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</si>
  <si>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</si>
  <si>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</si>
  <si>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</si>
  <si>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</si>
  <si>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</si>
  <si>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</si>
  <si>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</si>
  <si>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</si>
  <si>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</si>
  <si>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</si>
  <si>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</si>
  <si>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</si>
  <si>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</si>
  <si>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</si>
  <si>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</si>
  <si>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</si>
  <si>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</si>
  <si>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</si>
  <si>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</si>
  <si>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</si>
  <si>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</si>
  <si>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</si>
  <si>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</si>
  <si>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</si>
  <si>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</si>
  <si>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</si>
  <si>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</si>
  <si>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</si>
  <si>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</si>
  <si>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</si>
  <si>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</si>
  <si>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</si>
  <si>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</si>
  <si>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</si>
  <si>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</si>
  <si>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</si>
  <si>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</si>
  <si>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</si>
  <si>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</si>
  <si>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</si>
  <si>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</si>
  <si>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</si>
  <si>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</si>
  <si>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</si>
  <si>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</si>
  <si>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</si>
  <si>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</si>
  <si>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</si>
  <si>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</si>
  <si>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</si>
  <si>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</si>
  <si>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</si>
  <si>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</si>
  <si>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</si>
  <si>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</si>
  <si>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</si>
  <si>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</si>
  <si>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</si>
  <si>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</si>
  <si>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</si>
  <si>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</si>
  <si>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</si>
  <si>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</si>
  <si>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</si>
  <si>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</si>
  <si>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</si>
  <si>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</si>
  <si>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</si>
  <si>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</si>
  <si>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</si>
  <si>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</si>
  <si>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</si>
  <si>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</si>
  <si>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</si>
  <si>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</si>
  <si>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</si>
  <si>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</si>
  <si>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</si>
  <si>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</si>
  <si>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</si>
  <si>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</si>
  <si>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</si>
  <si>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</si>
  <si>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</si>
  <si>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</si>
  <si>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</si>
  <si>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</si>
  <si>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</si>
  <si>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</si>
  <si>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</si>
  <si>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</si>
  <si>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</si>
  <si>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</si>
  <si>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</si>
  <si>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</si>
  <si>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</si>
  <si>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</si>
  <si>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</si>
  <si>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</si>
  <si>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</si>
  <si>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</si>
  <si>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</si>
  <si>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</si>
  <si>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</si>
  <si>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</si>
  <si>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</si>
  <si>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</si>
  <si>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</si>
  <si>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</si>
  <si>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</si>
  <si>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</si>
  <si>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</si>
  <si>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</si>
  <si>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</si>
  <si>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</si>
  <si>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</si>
  <si>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</si>
  <si>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</si>
  <si>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</si>
  <si>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</si>
  <si>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</si>
  <si>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</si>
  <si>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</si>
  <si>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</si>
  <si>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</si>
  <si>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</si>
  <si>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</si>
  <si>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</si>
  <si>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</si>
  <si>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</si>
  <si>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</si>
  <si>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</si>
  <si>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</si>
  <si>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</si>
  <si>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</si>
  <si>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</si>
  <si>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</si>
  <si>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</si>
  <si>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</si>
  <si>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</si>
  <si>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</si>
  <si>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</si>
  <si>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</si>
  <si>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</si>
  <si>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</si>
  <si>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</si>
  <si>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</si>
  <si>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</si>
  <si>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</si>
  <si>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</si>
  <si>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</si>
  <si>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</si>
  <si>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</si>
  <si>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</si>
  <si>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</si>
  <si>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</si>
  <si>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</si>
  <si>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</si>
  <si>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</si>
  <si>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</si>
  <si>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</si>
  <si>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</si>
  <si>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</si>
  <si>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</si>
  <si>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</si>
  <si>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</si>
  <si>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</si>
  <si>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</si>
  <si>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</si>
  <si>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</si>
  <si>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</si>
  <si>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</si>
  <si>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</si>
  <si>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</si>
  <si>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</si>
  <si>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</si>
  <si>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</si>
  <si>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</si>
  <si>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</si>
  <si>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</si>
  <si>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</si>
  <si>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</si>
  <si>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</si>
  <si>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</si>
  <si>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</si>
  <si>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</si>
  <si>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</si>
  <si>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</si>
  <si>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</si>
  <si>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</si>
  <si>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</si>
  <si>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</si>
  <si>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</si>
  <si>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</si>
  <si>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</si>
  <si>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</si>
  <si>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</si>
  <si>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</si>
  <si>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</si>
  <si>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</si>
  <si>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</si>
  <si>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</si>
  <si>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</si>
  <si>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</si>
  <si>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</si>
  <si>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</si>
  <si>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</si>
  <si>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</si>
  <si>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</si>
  <si>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</si>
  <si>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</si>
  <si>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</si>
  <si>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</si>
  <si>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</si>
  <si>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</si>
  <si>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</si>
  <si>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</si>
  <si>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</si>
  <si>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</si>
  <si>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</si>
  <si>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</si>
  <si>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</si>
  <si>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</si>
  <si>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</si>
  <si>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</si>
  <si>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</si>
  <si>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</si>
  <si>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</si>
  <si>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</si>
  <si>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</si>
  <si>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</si>
  <si>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</si>
  <si>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</si>
  <si>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</si>
  <si>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</si>
  <si>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</si>
  <si>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</si>
  <si>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</si>
  <si>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</si>
  <si>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</si>
  <si>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</si>
  <si>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</si>
  <si>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</si>
  <si>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</si>
  <si>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</si>
  <si>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</si>
  <si>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</si>
  <si>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</si>
  <si>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</si>
  <si>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</si>
  <si>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</si>
  <si>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</si>
  <si>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</si>
  <si>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</si>
  <si>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</si>
  <si>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</si>
  <si>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</si>
  <si>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</si>
  <si>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</si>
  <si>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</si>
  <si>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</si>
  <si>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</si>
  <si>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</si>
  <si>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</si>
  <si>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</si>
  <si>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</si>
  <si>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</si>
  <si>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</si>
  <si>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</si>
  <si>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</si>
  <si>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</si>
  <si>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</si>
  <si>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</si>
  <si>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</si>
  <si>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</si>
  <si>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</si>
  <si>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</si>
  <si>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</si>
  <si>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</si>
  <si>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</si>
  <si>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</si>
  <si>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</si>
  <si>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</si>
  <si>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</si>
  <si>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</si>
  <si>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</si>
  <si>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</si>
  <si>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</si>
  <si>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</si>
  <si>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</si>
  <si>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</si>
  <si>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</si>
  <si>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</si>
  <si>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</si>
  <si>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</si>
  <si>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</si>
  <si>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</si>
  <si>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</si>
  <si>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</si>
  <si>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</si>
  <si>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</si>
  <si>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</si>
  <si>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</si>
  <si>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</si>
  <si>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</si>
  <si>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</si>
  <si>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</si>
  <si>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</si>
  <si>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</si>
  <si>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</si>
  <si>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</si>
  <si>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</si>
  <si>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</si>
  <si>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</si>
  <si>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</si>
  <si>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</si>
  <si>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</si>
  <si>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</si>
  <si>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</si>
  <si>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</si>
  <si>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</si>
  <si>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</si>
  <si>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</si>
  <si>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</si>
  <si>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</si>
  <si>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</si>
  <si>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</si>
  <si>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</si>
  <si>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</si>
  <si>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</si>
  <si>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</si>
  <si>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</si>
  <si>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</si>
  <si>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</si>
  <si>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</si>
  <si>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</si>
  <si>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</si>
  <si>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</si>
  <si>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</si>
  <si>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</si>
  <si>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</si>
  <si>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</si>
  <si>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</si>
  <si>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</si>
  <si>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</si>
  <si>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</si>
  <si>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</si>
  <si>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</si>
  <si>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</si>
  <si>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</si>
  <si>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</si>
  <si>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</si>
  <si>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</si>
  <si>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</si>
  <si>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</si>
  <si>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</si>
  <si>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</si>
  <si>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</si>
  <si>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</si>
  <si>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</si>
  <si>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</si>
  <si>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</si>
  <si>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</si>
  <si>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</si>
  <si>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</si>
  <si>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</si>
  <si>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</si>
  <si>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</si>
  <si>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</si>
  <si>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</si>
  <si>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</si>
  <si>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</si>
  <si>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</si>
  <si>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</si>
  <si>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</si>
  <si>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</si>
  <si>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</si>
  <si>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</si>
  <si>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</si>
  <si>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</si>
  <si>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</si>
  <si>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</si>
  <si>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</si>
  <si>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</si>
  <si>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</si>
  <si>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</si>
  <si>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</si>
  <si>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</si>
  <si>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</si>
  <si>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</si>
  <si>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</si>
  <si>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</si>
  <si>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</si>
  <si>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</si>
  <si>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</si>
  <si>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</si>
  <si>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</si>
  <si>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</si>
  <si>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</si>
  <si>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</si>
  <si>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</si>
  <si>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</si>
  <si>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</si>
  <si>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</si>
  <si>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</si>
  <si>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</si>
  <si>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</si>
  <si>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</si>
  <si>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</si>
  <si>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</si>
  <si>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</si>
  <si>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</si>
  <si>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</si>
  <si>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</si>
  <si>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</si>
  <si>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</si>
  <si>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</si>
  <si>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</si>
  <si>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</si>
  <si>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</si>
  <si>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</si>
  <si>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</si>
  <si>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</si>
  <si>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</si>
  <si>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</si>
  <si>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</si>
  <si>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</si>
  <si>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</si>
  <si>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</si>
  <si>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</si>
  <si>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</si>
  <si>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</si>
  <si>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</si>
  <si>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</si>
  <si>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</si>
  <si>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</si>
  <si>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</si>
  <si>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</si>
  <si>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</si>
  <si>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</si>
  <si>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</si>
  <si>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</si>
  <si>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</si>
  <si>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</si>
  <si>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</si>
  <si>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</si>
  <si>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</si>
  <si>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</si>
  <si>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</si>
  <si>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</si>
  <si>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</si>
  <si>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</si>
  <si>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</si>
  <si>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</si>
  <si>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</si>
  <si>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</si>
  <si>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</si>
  <si>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</si>
  <si>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</si>
  <si>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</si>
  <si>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</si>
  <si>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</si>
  <si>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</si>
  <si>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</si>
  <si>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</si>
  <si>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</si>
  <si>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</si>
  <si>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</si>
  <si>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</si>
  <si>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</si>
  <si>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</si>
  <si>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</si>
  <si>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</si>
  <si>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</si>
  <si>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</si>
  <si>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</si>
  <si>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</si>
  <si>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</si>
  <si>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</si>
  <si>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</si>
  <si>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</si>
  <si>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</si>
  <si>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</si>
  <si>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</si>
  <si>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</si>
  <si>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</si>
  <si>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</si>
  <si>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</si>
  <si>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</si>
  <si>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</si>
  <si>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</si>
  <si>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</si>
  <si>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</si>
  <si>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</si>
  <si>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</si>
  <si>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</si>
  <si>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</si>
  <si>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</si>
  <si>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</si>
  <si>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</si>
  <si>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</si>
  <si>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</si>
  <si>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</si>
  <si>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</si>
  <si>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</si>
  <si>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</si>
  <si>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</si>
  <si>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</si>
  <si>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</si>
  <si>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</si>
  <si>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</si>
  <si>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</si>
  <si>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</si>
  <si>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</si>
  <si>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</si>
  <si>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</si>
  <si>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</si>
  <si>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</si>
  <si>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</si>
  <si>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</si>
  <si>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</si>
  <si>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</si>
  <si>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</si>
  <si>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</si>
  <si>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</si>
  <si>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</si>
  <si>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</si>
  <si>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</si>
  <si>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</si>
  <si>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</si>
  <si>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</si>
  <si>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</si>
  <si>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</si>
  <si>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</si>
  <si>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</si>
  <si>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</si>
  <si>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</si>
  <si>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</si>
  <si>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</si>
  <si>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</si>
  <si>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</si>
  <si>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</si>
  <si>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</si>
  <si>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</si>
  <si>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</si>
  <si>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</si>
  <si>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</si>
  <si>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</si>
  <si>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</si>
  <si>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</si>
  <si>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</si>
  <si>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</si>
  <si>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</si>
  <si>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</si>
  <si>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</si>
  <si>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</si>
  <si>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</si>
  <si>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</si>
  <si>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</si>
  <si>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</si>
  <si>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</si>
  <si>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</si>
  <si>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</si>
  <si>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</si>
  <si>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</si>
  <si>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</si>
  <si>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</si>
  <si>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</si>
  <si>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</si>
  <si>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</si>
  <si>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</si>
  <si>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</si>
  <si>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</si>
  <si>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</si>
  <si>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</si>
  <si>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</si>
  <si>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</si>
  <si>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</si>
  <si>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</si>
  <si>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</si>
  <si>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</si>
  <si>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</si>
  <si>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</si>
  <si>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</si>
  <si>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</si>
  <si>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</si>
  <si>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</si>
  <si>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</si>
  <si>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</si>
  <si>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</si>
  <si>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</si>
  <si>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</si>
  <si>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</si>
  <si>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</si>
  <si>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</si>
  <si>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</si>
  <si>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</si>
  <si>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</si>
  <si>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</si>
  <si>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</si>
  <si>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</si>
  <si>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</si>
  <si>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</si>
  <si>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</si>
  <si>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</si>
  <si>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</si>
  <si>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</si>
  <si>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</si>
  <si>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</si>
  <si>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</si>
  <si>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</si>
  <si>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</si>
  <si>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</si>
  <si>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</si>
  <si>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</si>
  <si>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</si>
  <si>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</si>
  <si>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</si>
  <si>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</si>
  <si>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</si>
  <si>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</si>
  <si>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</si>
  <si>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</si>
  <si>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</si>
  <si>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</si>
  <si>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</si>
  <si>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</si>
  <si>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</si>
  <si>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</si>
  <si>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</si>
  <si>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</si>
  <si>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</si>
  <si>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</si>
  <si>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</si>
  <si>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</si>
  <si>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</si>
  <si>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</si>
  <si>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</si>
  <si>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</si>
  <si>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</si>
  <si>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</si>
  <si>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</si>
  <si>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</si>
  <si>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</si>
  <si>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</si>
  <si>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</si>
  <si>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</si>
  <si>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</si>
  <si>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</si>
  <si>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</si>
  <si>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</si>
  <si>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</si>
  <si>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</si>
  <si>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</si>
  <si>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</si>
  <si>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</si>
  <si>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</si>
  <si>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</si>
  <si>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</si>
  <si>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</si>
  <si>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</si>
  <si>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</si>
  <si>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</si>
  <si>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</si>
  <si>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</si>
  <si>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</si>
  <si>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</si>
  <si>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</si>
  <si>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</si>
  <si>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</si>
  <si>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</si>
  <si>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</si>
  <si>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</si>
  <si>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</si>
  <si>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</si>
  <si>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</si>
  <si>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</si>
  <si>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</si>
  <si>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</si>
  <si>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</si>
  <si>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</si>
  <si>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</si>
  <si>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</si>
  <si>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</si>
  <si>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</si>
  <si>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</si>
  <si>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</si>
  <si>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</si>
  <si>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</si>
  <si>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</si>
  <si>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</si>
  <si>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</si>
  <si>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</si>
  <si>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</si>
  <si>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</si>
  <si>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</si>
  <si>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</si>
  <si>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</si>
  <si>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</si>
  <si>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</si>
  <si>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</si>
  <si>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</si>
  <si>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</si>
  <si>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</si>
  <si>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</si>
  <si>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</si>
  <si>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</si>
  <si>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</si>
  <si>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</si>
  <si>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</si>
  <si>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</si>
  <si>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</si>
  <si>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</si>
  <si>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</si>
  <si>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</si>
  <si>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</si>
  <si>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</si>
  <si>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</si>
  <si>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</si>
  <si>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</si>
  <si>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</si>
  <si>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</si>
  <si>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</si>
  <si>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</si>
  <si>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</si>
  <si>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</si>
  <si>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</si>
  <si>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</si>
  <si>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</si>
  <si>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</si>
  <si>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</si>
  <si>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</si>
  <si>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</si>
  <si>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</si>
  <si>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</si>
  <si>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</si>
  <si>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</si>
  <si>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</si>
  <si>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</si>
  <si>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</si>
  <si>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</si>
  <si>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</si>
  <si>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</si>
  <si>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</si>
  <si>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</si>
  <si>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</si>
  <si>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</si>
  <si>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</si>
  <si>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</si>
  <si>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</si>
  <si>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</si>
  <si>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</si>
  <si>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</si>
  <si>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</si>
  <si>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</si>
  <si>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</si>
  <si>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</si>
  <si>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</si>
  <si>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</si>
  <si>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</si>
  <si>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</si>
  <si>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</si>
  <si>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</si>
  <si>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</si>
  <si>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</si>
  <si>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</si>
  <si>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</si>
  <si>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</si>
  <si>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</si>
  <si>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</si>
  <si>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</si>
  <si>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</si>
  <si>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</si>
  <si>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</si>
  <si>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</si>
  <si>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</si>
  <si>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</si>
  <si>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</si>
  <si>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</si>
  <si>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</si>
  <si>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</si>
  <si>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</si>
  <si>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</si>
  <si>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</si>
  <si>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</si>
  <si>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</si>
  <si>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</si>
  <si>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</si>
  <si>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</si>
  <si>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</si>
  <si>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</si>
  <si>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</si>
  <si>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</si>
  <si>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</si>
  <si>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</si>
  <si>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</si>
  <si>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</si>
  <si>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</si>
  <si>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</si>
  <si>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</si>
  <si>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</si>
  <si>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</si>
  <si>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</si>
  <si>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</si>
  <si>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</si>
  <si>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</si>
  <si>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</si>
  <si>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</si>
  <si>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</si>
  <si>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</si>
  <si>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</si>
  <si>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</si>
  <si>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</si>
  <si>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</si>
  <si>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</si>
  <si>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</si>
  <si>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</si>
  <si>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</si>
  <si>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</si>
  <si>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</si>
  <si>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</si>
  <si>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</si>
  <si>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</si>
  <si>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</si>
  <si>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</si>
  <si>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</si>
  <si>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</si>
  <si>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</si>
  <si>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</si>
  <si>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</si>
  <si>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</si>
  <si>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</si>
  <si>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</si>
  <si>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</si>
  <si>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</si>
  <si>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</si>
  <si>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</si>
  <si>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</si>
  <si>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</si>
  <si>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</si>
  <si>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</si>
  <si>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</si>
  <si>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</si>
  <si>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</si>
  <si>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</si>
  <si>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</si>
  <si>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</si>
  <si>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</si>
  <si>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</si>
  <si>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</si>
  <si>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</si>
  <si>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</si>
  <si>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</si>
  <si>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</si>
  <si>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</si>
  <si>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</si>
  <si>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</si>
  <si>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</si>
  <si>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</si>
  <si>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</si>
  <si>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</si>
  <si>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</si>
  <si>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</si>
  <si>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</si>
  <si>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</si>
  <si>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</si>
  <si>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</si>
  <si>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</si>
  <si>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</si>
  <si>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</si>
  <si>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</si>
  <si>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</si>
  <si>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</si>
  <si>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</si>
  <si>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</si>
  <si>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</si>
  <si>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</si>
  <si>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</si>
  <si>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</si>
  <si>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</si>
  <si>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</si>
  <si>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</si>
  <si>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</si>
  <si>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</si>
  <si>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</si>
  <si>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</si>
  <si>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</si>
  <si>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</si>
  <si>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</si>
  <si>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</si>
  <si>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</si>
  <si>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</si>
  <si>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</si>
  <si>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</si>
  <si>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</si>
  <si>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</si>
  <si>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</si>
  <si>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</si>
  <si>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</si>
  <si>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</si>
  <si>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</si>
  <si>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</si>
  <si>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</si>
  <si>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</si>
  <si>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</si>
  <si>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</si>
  <si>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</si>
  <si>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</si>
  <si>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</si>
  <si>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</si>
  <si>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</si>
  <si>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</si>
  <si>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</si>
  <si>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</si>
  <si>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</si>
  <si>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</si>
  <si>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</si>
  <si>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</si>
  <si>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</si>
  <si>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</si>
  <si>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</si>
  <si>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</si>
  <si>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</si>
  <si>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</si>
  <si>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</si>
  <si>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</si>
  <si>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</si>
  <si>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</si>
  <si>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</si>
  <si>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</si>
  <si>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</si>
  <si>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</si>
  <si>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</si>
  <si>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</si>
  <si>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</si>
  <si>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</si>
  <si>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</si>
  <si>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</si>
  <si>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</si>
  <si>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</si>
  <si>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</si>
  <si>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</si>
  <si>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</si>
  <si>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</si>
  <si>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</si>
  <si>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</si>
  <si>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</si>
  <si>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</si>
  <si>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</si>
  <si>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</si>
  <si>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</si>
  <si>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</si>
  <si>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</si>
  <si>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</si>
  <si>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</si>
  <si>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</si>
  <si>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</si>
  <si>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</si>
  <si>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</si>
  <si>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</si>
  <si>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</si>
  <si>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</si>
  <si>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</si>
  <si>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</si>
  <si>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</si>
  <si>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</si>
  <si>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</si>
  <si>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</si>
  <si>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</si>
  <si>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</si>
  <si>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</si>
  <si>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</si>
  <si>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</si>
  <si>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</si>
  <si>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</si>
  <si>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</si>
  <si>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</si>
  <si>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</si>
  <si>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</si>
  <si>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</si>
  <si>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</si>
  <si>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</si>
  <si>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</si>
  <si>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</si>
  <si>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</si>
  <si>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</si>
  <si>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</si>
  <si>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</si>
  <si>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</si>
  <si>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</si>
  <si>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</si>
  <si>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</si>
  <si>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</si>
  <si>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</si>
  <si>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</si>
  <si>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</si>
  <si>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</si>
  <si>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</si>
  <si>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</si>
  <si>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</si>
  <si>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</si>
  <si>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</si>
  <si>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</si>
  <si>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</si>
  <si>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</si>
  <si>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</si>
  <si>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</si>
  <si>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</si>
  <si>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</si>
  <si>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</si>
  <si>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</si>
  <si>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</si>
  <si>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</si>
  <si>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</si>
  <si>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</si>
  <si>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</si>
  <si>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</si>
  <si>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</si>
  <si>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</si>
  <si>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</si>
  <si>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</si>
  <si>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</si>
  <si>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</si>
  <si>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</si>
  <si>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</si>
  <si>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</si>
  <si>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</si>
  <si>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</si>
  <si>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</si>
  <si>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</si>
  <si>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</si>
  <si>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</si>
  <si>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</si>
  <si>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</si>
  <si>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</si>
  <si>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</si>
  <si>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</si>
  <si>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</si>
  <si>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</si>
  <si>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</si>
  <si>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</si>
  <si>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</si>
  <si>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</si>
  <si>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</si>
  <si>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</si>
  <si>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</si>
  <si>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</si>
  <si>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</si>
  <si>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</si>
  <si>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</si>
  <si>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</si>
  <si>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</si>
  <si>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</si>
  <si>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</si>
  <si>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</si>
  <si>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</si>
  <si>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</si>
  <si>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</si>
  <si>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</si>
  <si>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</si>
  <si>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</si>
  <si>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</si>
  <si>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</si>
  <si>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</si>
  <si>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</si>
  <si>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</si>
  <si>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</si>
  <si>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</si>
  <si>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</si>
  <si>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</si>
  <si>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</si>
  <si>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</si>
  <si>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</si>
  <si>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</si>
  <si>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</si>
  <si>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</si>
  <si>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</si>
  <si>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</si>
  <si>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</si>
  <si>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</si>
  <si>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</si>
  <si>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</si>
  <si>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</si>
  <si>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</si>
  <si>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</si>
  <si>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</si>
  <si>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</si>
  <si>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</si>
  <si>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</si>
  <si>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</si>
  <si>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</si>
  <si>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</si>
  <si>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</si>
  <si>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</si>
  <si>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</si>
  <si>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</si>
  <si>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</si>
  <si>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</si>
  <si>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</si>
  <si>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</si>
  <si>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</si>
  <si>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</si>
  <si>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</si>
  <si>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</si>
  <si>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</si>
  <si>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</si>
  <si>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</si>
  <si>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</si>
  <si>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</si>
  <si>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</si>
  <si>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</si>
  <si>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</si>
  <si>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</si>
  <si>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</si>
  <si>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</si>
  <si>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</si>
  <si>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</si>
  <si>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</si>
  <si>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</si>
  <si>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</si>
  <si>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</si>
  <si>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</si>
  <si>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</si>
  <si>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</si>
  <si>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</si>
  <si>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</si>
  <si>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</si>
  <si>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</si>
  <si>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</si>
  <si>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</si>
  <si>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</si>
  <si>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</si>
  <si>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</si>
  <si>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</si>
  <si>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</si>
  <si>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</si>
  <si>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</si>
  <si>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</si>
  <si>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</si>
  <si>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</si>
  <si>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</si>
  <si>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</si>
  <si>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</si>
  <si>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</si>
  <si>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</si>
  <si>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</si>
  <si>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</si>
  <si>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</si>
  <si>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</si>
  <si>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</si>
  <si>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</si>
  <si>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</si>
  <si>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</si>
  <si>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</si>
  <si>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</si>
  <si>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</si>
  <si>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</si>
  <si>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</si>
  <si>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</si>
  <si>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</si>
  <si>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</si>
  <si>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</si>
  <si>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</si>
  <si>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</si>
  <si>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</si>
  <si>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</si>
  <si>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</si>
  <si>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</si>
  <si>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</si>
  <si>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</si>
  <si>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</si>
  <si>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</si>
  <si>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</si>
  <si>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</si>
  <si>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</si>
  <si>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</si>
  <si>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</si>
  <si>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</si>
  <si>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</si>
  <si>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</si>
  <si>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</si>
  <si>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</si>
  <si>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</si>
  <si>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</si>
  <si>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</si>
  <si>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</si>
  <si>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</si>
  <si>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</si>
  <si>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</si>
  <si>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</si>
  <si>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</si>
  <si>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</si>
  <si>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</si>
  <si>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</si>
  <si>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</si>
  <si>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</si>
  <si>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</si>
  <si>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</si>
  <si>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</si>
  <si>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</si>
  <si>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</si>
  <si>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</si>
  <si>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</si>
  <si>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</si>
  <si>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</si>
  <si>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</si>
  <si>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</si>
  <si>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</si>
  <si>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</si>
  <si>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</si>
  <si>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</si>
  <si>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</si>
  <si>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</si>
  <si>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</si>
  <si>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</si>
  <si>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</si>
  <si>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</si>
  <si>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</si>
  <si>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</si>
  <si>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</si>
  <si>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</si>
  <si>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</si>
  <si>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</si>
  <si>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</si>
  <si>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</si>
  <si>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</si>
  <si>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</si>
  <si>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</si>
  <si>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</si>
  <si>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</si>
  <si>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</si>
  <si>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</si>
  <si>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</si>
  <si>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</si>
  <si>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</si>
  <si>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</si>
  <si>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</si>
  <si>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</si>
  <si>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</si>
  <si>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</si>
  <si>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</si>
  <si>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</si>
  <si>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</si>
  <si>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</si>
  <si>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</si>
  <si>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</si>
  <si>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</si>
  <si>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</si>
  <si>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</si>
  <si>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</si>
  <si>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</si>
  <si>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</si>
  <si>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</si>
  <si>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</si>
  <si>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</si>
  <si>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</si>
  <si>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</si>
  <si>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</si>
  <si>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</si>
  <si>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</si>
  <si>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</si>
  <si>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</si>
  <si>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</si>
  <si>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</si>
  <si>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</si>
  <si>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</si>
  <si>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</si>
  <si>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</si>
  <si>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</si>
  <si>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</si>
  <si>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</si>
  <si>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</si>
  <si>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</si>
  <si>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</si>
  <si>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</si>
  <si>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</si>
  <si>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</si>
  <si>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</si>
  <si>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</si>
  <si>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</si>
  <si>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</si>
  <si>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</si>
  <si>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</si>
  <si>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</si>
  <si>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</si>
  <si>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</si>
  <si>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</si>
  <si>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</si>
  <si>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</si>
  <si>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</si>
  <si>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</si>
  <si>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</si>
  <si>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</si>
  <si>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</si>
  <si>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</si>
  <si>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</si>
  <si>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</si>
  <si>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</si>
  <si>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</si>
  <si>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</si>
  <si>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</si>
  <si>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</si>
  <si>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</si>
  <si>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</si>
  <si>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</si>
  <si>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</si>
  <si>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</si>
  <si>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</si>
  <si>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</si>
  <si>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</si>
  <si>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</si>
  <si>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</si>
  <si>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</si>
  <si>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</si>
  <si>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</si>
  <si>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</si>
  <si>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</si>
  <si>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</si>
  <si>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</si>
  <si>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</si>
  <si>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</si>
  <si>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</si>
  <si>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</si>
  <si>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</si>
  <si>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</si>
  <si>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</si>
  <si>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</si>
  <si>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</si>
  <si>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</si>
  <si>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</si>
  <si>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</si>
  <si>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</si>
  <si>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</si>
  <si>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</si>
  <si>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</si>
  <si>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</si>
  <si>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</si>
  <si>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</si>
  <si>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</si>
  <si>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</si>
  <si>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</si>
  <si>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</si>
  <si>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</si>
  <si>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</si>
  <si>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</si>
  <si>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</si>
  <si>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</si>
  <si>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</si>
  <si>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</si>
  <si>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</si>
  <si>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</si>
  <si>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</si>
  <si>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</si>
  <si>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</si>
  <si>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</si>
  <si>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</si>
  <si>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</si>
  <si>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</si>
  <si>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</si>
  <si>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</si>
  <si>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</si>
  <si>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</si>
  <si>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</si>
  <si>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</si>
  <si>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</si>
  <si>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</si>
  <si>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</si>
  <si>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</si>
  <si>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</si>
  <si>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</si>
  <si>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</si>
  <si>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</si>
  <si>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</si>
  <si>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</si>
  <si>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</si>
  <si>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</si>
  <si>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</si>
  <si>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</si>
  <si>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</si>
  <si>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</si>
  <si>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</si>
  <si>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</si>
  <si>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</si>
  <si>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</si>
  <si>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</si>
  <si>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</si>
  <si>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</si>
  <si>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</si>
  <si>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</si>
  <si>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</si>
  <si>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</si>
  <si>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</si>
  <si>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</si>
  <si>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</si>
  <si>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</si>
  <si>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</si>
  <si>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</si>
  <si>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</si>
  <si>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</si>
  <si>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</si>
  <si>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</si>
  <si>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</si>
  <si>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</si>
  <si>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</si>
  <si>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</si>
  <si>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</si>
  <si>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</si>
  <si>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</si>
  <si>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</si>
  <si>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</si>
  <si>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</si>
  <si>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</si>
  <si>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</si>
  <si>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</si>
  <si>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</si>
  <si>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</si>
  <si>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</si>
  <si>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</si>
  <si>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</si>
  <si>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</si>
  <si>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</si>
  <si>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</si>
  <si>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</si>
  <si>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</si>
  <si>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</si>
  <si>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</si>
  <si>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</si>
  <si>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</si>
  <si>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</si>
  <si>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</si>
  <si>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</si>
  <si>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</si>
  <si>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</si>
  <si>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</si>
  <si>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</si>
  <si>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</si>
  <si>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</si>
  <si>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</si>
  <si>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</si>
  <si>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</si>
  <si>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</si>
  <si>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</si>
  <si>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</si>
  <si>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</si>
  <si>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</si>
  <si>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</si>
  <si>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</si>
  <si>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</si>
  <si>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</si>
  <si>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</si>
  <si>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</si>
  <si>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</si>
  <si>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</si>
  <si>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</si>
  <si>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</si>
  <si>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</si>
  <si>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</si>
  <si>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</si>
  <si>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</si>
  <si>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</si>
  <si>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</si>
  <si>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</si>
  <si>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</si>
  <si>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</si>
  <si>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</si>
  <si>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</si>
  <si>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</si>
  <si>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</si>
  <si>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</si>
  <si>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</si>
  <si>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</si>
  <si>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</si>
  <si>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</si>
  <si>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</si>
  <si>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</si>
  <si>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</si>
  <si>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</si>
  <si>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</si>
  <si>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</si>
  <si>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</si>
  <si>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</si>
  <si>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</si>
  <si>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</si>
  <si>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</si>
  <si>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</si>
  <si>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</si>
  <si>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</si>
  <si>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</si>
  <si>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</si>
  <si>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</si>
  <si>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</si>
  <si>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</si>
  <si>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</si>
  <si>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</si>
  <si>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</si>
  <si>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</si>
  <si>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</si>
  <si>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</si>
  <si>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</si>
  <si>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</si>
  <si>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</si>
  <si>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</si>
  <si>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</si>
  <si>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</si>
  <si>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</si>
  <si>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</si>
  <si>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</si>
  <si>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</si>
  <si>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</si>
  <si>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</si>
  <si>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</si>
  <si>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</si>
  <si>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</si>
  <si>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</si>
  <si>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</si>
  <si>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</si>
  <si>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</si>
  <si>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</si>
  <si>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</si>
  <si>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</si>
  <si>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</si>
  <si>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</si>
  <si>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</si>
  <si>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</si>
  <si>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</si>
  <si>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</si>
  <si>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</si>
  <si>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</si>
  <si>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</si>
  <si>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</si>
  <si>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</si>
  <si>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</si>
  <si>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</si>
  <si>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</si>
  <si>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</si>
  <si>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</si>
  <si>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</si>
  <si>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</si>
  <si>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</si>
  <si>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</si>
  <si>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</si>
  <si>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</si>
  <si>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</si>
  <si>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</si>
  <si>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</si>
  <si>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</si>
  <si>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</si>
  <si>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</si>
  <si>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</si>
  <si>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</si>
  <si>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</si>
  <si>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</si>
  <si>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</si>
  <si>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</si>
  <si>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</si>
  <si>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</si>
  <si>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</si>
  <si>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</si>
  <si>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</si>
  <si>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</si>
  <si>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</si>
  <si>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</si>
  <si>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</si>
  <si>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</si>
  <si>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</si>
  <si>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</si>
  <si>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</si>
  <si>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</si>
  <si>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</si>
  <si>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</si>
  <si>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</si>
  <si>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</si>
  <si>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</si>
  <si>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</si>
  <si>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</si>
  <si>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</si>
  <si>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</si>
  <si>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</si>
  <si>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</si>
  <si>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</si>
  <si>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</si>
  <si>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</si>
  <si>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</si>
  <si>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</si>
  <si>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</si>
  <si>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</si>
  <si>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</si>
  <si>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</si>
  <si>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</si>
  <si>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</si>
  <si>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</si>
  <si>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</si>
  <si>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</si>
  <si>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</si>
  <si>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</si>
  <si>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</si>
  <si>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</si>
  <si>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</si>
  <si>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</si>
  <si>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</si>
  <si>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</si>
  <si>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</si>
  <si>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</si>
  <si>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</si>
  <si>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</si>
  <si>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</si>
  <si>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</si>
  <si>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</si>
  <si>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</si>
  <si>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</si>
  <si>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</si>
  <si>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</si>
  <si>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</si>
  <si>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</si>
  <si>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</si>
  <si>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</si>
  <si>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</si>
  <si>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</si>
  <si>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</si>
  <si>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</si>
  <si>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</si>
  <si>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</si>
  <si>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</si>
  <si>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</si>
  <si>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</si>
  <si>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</si>
  <si>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</si>
  <si>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</si>
  <si>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</si>
  <si>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</si>
  <si>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</si>
  <si>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</si>
  <si>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</si>
  <si>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</si>
  <si>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</si>
  <si>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</si>
  <si>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</si>
  <si>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</si>
  <si>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</si>
  <si>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</si>
  <si>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</si>
  <si>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</si>
  <si>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</si>
  <si>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</si>
  <si>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</si>
  <si>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</si>
  <si>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</si>
  <si>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</si>
  <si>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</si>
  <si>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</si>
  <si>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</si>
  <si>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</si>
  <si>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</si>
  <si>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</si>
  <si>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</si>
  <si>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</si>
  <si>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</si>
  <si>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</si>
  <si>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</si>
  <si>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</si>
  <si>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</si>
  <si>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</si>
  <si>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</si>
  <si>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</si>
  <si>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</si>
  <si>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</si>
  <si>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</si>
  <si>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</si>
  <si>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</si>
  <si>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</si>
  <si>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</si>
  <si>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</si>
  <si>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</si>
  <si>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</si>
  <si>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</si>
  <si>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</si>
  <si>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</si>
  <si>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</si>
  <si>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</si>
  <si>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</si>
  <si>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</si>
  <si>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</si>
  <si>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</si>
  <si>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</si>
  <si>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</si>
  <si>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</si>
  <si>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</si>
  <si>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</si>
  <si>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</si>
  <si>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</si>
  <si>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</si>
  <si>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</si>
  <si>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</si>
  <si>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</si>
  <si>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</si>
  <si>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</si>
  <si>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</si>
  <si>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</si>
  <si>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</si>
  <si>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</si>
  <si>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</si>
  <si>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</si>
  <si>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</si>
  <si>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</si>
  <si>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</si>
  <si>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</si>
  <si>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</si>
  <si>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</si>
  <si>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</si>
  <si>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</si>
  <si>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</si>
  <si>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</si>
  <si>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</si>
  <si>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</si>
  <si>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</si>
  <si>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</si>
  <si>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</si>
  <si>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</si>
  <si>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</si>
  <si>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</si>
  <si>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</si>
  <si>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</si>
  <si>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</si>
  <si>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</si>
  <si>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</si>
  <si>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</si>
  <si>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</si>
  <si>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</si>
  <si>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</si>
  <si>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</si>
  <si>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</si>
  <si>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</si>
  <si>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</si>
  <si>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</si>
  <si>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</si>
  <si>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</si>
  <si>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</si>
  <si>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</si>
  <si>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</si>
  <si>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</si>
  <si>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</si>
  <si>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</si>
  <si>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</si>
  <si>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</si>
  <si>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</si>
  <si>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</si>
  <si>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</si>
  <si>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</si>
  <si>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</si>
  <si>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</si>
  <si>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</si>
  <si>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</si>
  <si>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</si>
  <si>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</si>
  <si>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</si>
  <si>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</si>
  <si>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</si>
  <si>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</si>
  <si>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</si>
  <si>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</si>
  <si>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</si>
  <si>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</si>
  <si>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</si>
  <si>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</si>
  <si>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</si>
  <si>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</si>
  <si>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</si>
  <si>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</si>
  <si>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</si>
  <si>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</si>
  <si>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</si>
  <si>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</si>
  <si>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</si>
  <si>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</si>
  <si>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</si>
  <si>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</si>
  <si>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</si>
  <si>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</si>
  <si>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</si>
  <si>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</si>
  <si>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</si>
  <si>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</si>
  <si>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</si>
  <si>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</si>
  <si>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</si>
  <si>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</si>
  <si>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</si>
  <si>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</si>
  <si>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</si>
  <si>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</si>
  <si>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</si>
  <si>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</si>
  <si>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</si>
  <si>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</si>
  <si>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</si>
  <si>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</si>
  <si>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</si>
  <si>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</si>
  <si>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</si>
  <si>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</si>
  <si>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</si>
  <si>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</si>
  <si>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</si>
  <si>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</si>
  <si>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</si>
  <si>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</si>
  <si>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</si>
  <si>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</si>
  <si>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</si>
  <si>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</si>
  <si>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</si>
  <si>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</si>
  <si>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</si>
  <si>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</si>
  <si>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</si>
  <si>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</si>
  <si>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</si>
  <si>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</si>
  <si>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</si>
  <si>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</si>
  <si>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</si>
  <si>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</si>
  <si>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</si>
  <si>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</si>
  <si>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</si>
  <si>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</si>
  <si>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</si>
  <si>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</si>
  <si>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</si>
  <si>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</si>
  <si>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</si>
  <si>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</si>
  <si>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</si>
  <si>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</si>
  <si>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</si>
  <si>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</si>
  <si>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</si>
  <si>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</si>
  <si>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</si>
  <si>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</si>
  <si>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</si>
  <si>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</si>
  <si>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</si>
  <si>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</si>
  <si>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</si>
  <si>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</si>
  <si>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</si>
  <si>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</si>
  <si>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</si>
  <si>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</si>
  <si>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</si>
  <si>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</si>
  <si>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</si>
  <si>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</si>
  <si>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</si>
  <si>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</si>
  <si>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</si>
  <si>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</si>
  <si>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</si>
  <si>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</si>
  <si>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</si>
  <si>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</si>
  <si>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</si>
  <si>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</si>
  <si>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</si>
  <si>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</si>
  <si>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</si>
  <si>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</si>
  <si>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</si>
  <si>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</si>
  <si>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</si>
  <si>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</si>
  <si>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</si>
  <si>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</si>
  <si>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</si>
  <si>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</si>
  <si>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</si>
  <si>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</si>
  <si>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</si>
  <si>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</si>
  <si>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</si>
  <si>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</si>
  <si>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</si>
  <si>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</si>
  <si>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</si>
  <si>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</si>
  <si>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</si>
  <si>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</si>
  <si>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</si>
  <si>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</si>
  <si>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</si>
  <si>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</si>
  <si>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</si>
  <si>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</si>
  <si>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</si>
  <si>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</si>
  <si>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</si>
  <si>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</si>
  <si>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</si>
  <si>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</si>
  <si>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</si>
  <si>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</si>
  <si>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</si>
  <si>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</si>
  <si>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</si>
  <si>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</si>
  <si>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</si>
  <si>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</si>
  <si>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</si>
  <si>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</si>
  <si>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</si>
  <si>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</si>
  <si>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</si>
  <si>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</si>
  <si>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</si>
  <si>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</si>
  <si>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</si>
  <si>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</si>
  <si>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</si>
  <si>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</si>
  <si>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</si>
  <si>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</si>
  <si>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</si>
  <si>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</si>
  <si>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</si>
  <si>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</si>
  <si>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</si>
  <si>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</si>
  <si>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</si>
  <si>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</si>
  <si>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</si>
  <si>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</si>
  <si>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</si>
  <si>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</si>
  <si>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</si>
  <si>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</si>
  <si>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</si>
  <si>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</si>
  <si>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</si>
  <si>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</si>
  <si>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</si>
  <si>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</si>
  <si>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</si>
  <si>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</si>
  <si>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</si>
  <si>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</si>
  <si>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</si>
  <si>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</si>
  <si>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</si>
  <si>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</si>
  <si>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</si>
  <si>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</si>
  <si>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</si>
  <si>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</si>
  <si>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</si>
  <si>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</si>
  <si>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</si>
  <si>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</si>
  <si>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</si>
  <si>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</si>
  <si>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</si>
  <si>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</si>
  <si>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</si>
  <si>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</si>
  <si>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</si>
  <si>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</si>
  <si>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</si>
  <si>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</si>
  <si>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</si>
  <si>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</si>
  <si>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</si>
  <si>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</si>
  <si>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</si>
  <si>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</si>
  <si>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</si>
  <si>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</si>
  <si>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</si>
  <si>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</si>
  <si>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</si>
  <si>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</si>
  <si>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</si>
  <si>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</si>
  <si>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</si>
  <si>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</si>
  <si>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</si>
  <si>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</si>
  <si>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</si>
  <si>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</si>
  <si>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</si>
  <si>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</si>
  <si>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</si>
  <si>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</si>
  <si>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</si>
  <si>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</si>
  <si>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</si>
  <si>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</si>
  <si>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</si>
  <si>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</si>
  <si>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</si>
  <si>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</si>
  <si>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</si>
  <si>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</si>
  <si>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</si>
  <si>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</si>
  <si>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</si>
  <si>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</si>
  <si>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</si>
  <si>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</si>
  <si>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</si>
  <si>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</si>
  <si>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</si>
  <si>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</si>
  <si>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</si>
  <si>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</si>
  <si>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</si>
  <si>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</si>
  <si>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</si>
  <si>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</si>
  <si>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</si>
  <si>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</si>
  <si>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</si>
  <si>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</si>
  <si>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</si>
  <si>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</si>
  <si>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</si>
  <si>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</si>
  <si>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</si>
  <si>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</si>
  <si>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</si>
  <si>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</si>
  <si>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</si>
  <si>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</si>
  <si>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</si>
  <si>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</si>
  <si>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</si>
  <si>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</si>
  <si>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</si>
  <si>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</si>
  <si>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</si>
  <si>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</si>
  <si>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</si>
  <si>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</si>
  <si>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</si>
  <si>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</si>
  <si>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</si>
  <si>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</si>
  <si>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</si>
  <si>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</si>
  <si>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</si>
  <si>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</si>
  <si>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</si>
  <si>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</si>
  <si>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</si>
  <si>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</si>
  <si>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</si>
  <si>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</si>
  <si>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</si>
  <si>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</si>
  <si>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</si>
  <si>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</si>
  <si>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</si>
  <si>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</si>
  <si>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</si>
  <si>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</si>
  <si>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</si>
  <si>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</si>
  <si>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</si>
  <si>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</si>
  <si>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</si>
  <si>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</si>
  <si>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</si>
  <si>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</si>
  <si>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</si>
  <si>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</si>
  <si>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</si>
  <si>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</si>
  <si>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</si>
  <si>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</si>
  <si>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</si>
  <si>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</si>
  <si>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</si>
  <si>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</si>
  <si>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</si>
  <si>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</si>
  <si>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</si>
  <si>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</si>
  <si>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</si>
  <si>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</si>
  <si>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</si>
  <si>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</si>
  <si>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</si>
  <si>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</si>
  <si>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</si>
  <si>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</si>
  <si>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</si>
  <si>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</si>
  <si>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</si>
  <si>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</si>
  <si>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</si>
  <si>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</si>
  <si>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</si>
  <si>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</si>
  <si>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</si>
  <si>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</si>
  <si>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</si>
  <si>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</si>
  <si>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</si>
  <si>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</si>
  <si>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</si>
  <si>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</si>
  <si>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</si>
  <si>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</si>
  <si>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</si>
  <si>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</si>
  <si>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</si>
  <si>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</si>
  <si>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</si>
  <si>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</si>
  <si>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</si>
  <si>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</si>
  <si>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</si>
  <si>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</si>
  <si>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</si>
  <si>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</si>
  <si>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</si>
  <si>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</si>
  <si>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</si>
  <si>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</si>
  <si>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</si>
  <si>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</si>
  <si>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</si>
  <si>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</si>
  <si>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</si>
  <si>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</si>
  <si>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</si>
  <si>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</si>
  <si>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</si>
  <si>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</si>
  <si>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</si>
  <si>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</si>
  <si>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</si>
  <si>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</si>
  <si>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</si>
  <si>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</si>
  <si>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</si>
  <si>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</si>
  <si>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</si>
  <si>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</si>
  <si>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</si>
  <si>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</si>
  <si>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</si>
  <si>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</si>
  <si>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</si>
  <si>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</si>
  <si>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</si>
  <si>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</si>
  <si>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</si>
  <si>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</si>
  <si>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</si>
  <si>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</si>
  <si>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</si>
  <si>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</si>
  <si>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</si>
  <si>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</si>
  <si>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</si>
  <si>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</si>
  <si>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</si>
  <si>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</si>
  <si>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</si>
  <si>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</si>
  <si>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</si>
  <si>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</si>
  <si>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</si>
  <si>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</si>
  <si>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</si>
  <si>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</si>
  <si>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</si>
  <si>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</si>
  <si>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</si>
  <si>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</si>
  <si>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</si>
  <si>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</si>
  <si>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</si>
  <si>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</si>
  <si>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</si>
  <si>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</si>
  <si>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</si>
  <si>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</si>
  <si>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</si>
  <si>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</si>
  <si>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</si>
  <si>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</si>
  <si>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</si>
  <si>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</si>
  <si>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</si>
  <si>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</si>
  <si>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</si>
  <si>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</si>
  <si>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</si>
  <si>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</si>
  <si>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</si>
  <si>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</si>
  <si>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</si>
  <si>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</si>
  <si>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</si>
  <si>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</si>
  <si>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</si>
  <si>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</si>
  <si>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</si>
  <si>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</si>
  <si>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</si>
  <si>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</si>
  <si>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</si>
  <si>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</si>
  <si>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</si>
  <si>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</si>
  <si>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</si>
  <si>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</si>
  <si>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</si>
  <si>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</si>
  <si>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</si>
  <si>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</si>
  <si>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</si>
  <si>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</si>
  <si>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</si>
  <si>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</si>
  <si>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</si>
  <si>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</si>
  <si>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</si>
  <si>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</si>
  <si>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</si>
  <si>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</si>
  <si>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</si>
  <si>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</si>
  <si>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</si>
  <si>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</si>
  <si>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</si>
  <si>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</si>
  <si>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</si>
  <si>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</si>
  <si>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</si>
  <si>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</si>
  <si>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</si>
  <si>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</si>
  <si>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</si>
  <si>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</si>
  <si>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</si>
  <si>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</si>
  <si>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</si>
  <si>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</si>
  <si>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</si>
  <si>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</si>
  <si>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</si>
  <si>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</si>
  <si>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</si>
  <si>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</si>
  <si>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</si>
  <si>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</si>
  <si>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</si>
  <si>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</si>
  <si>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</si>
  <si>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</si>
  <si>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</si>
  <si>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</si>
  <si>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</si>
  <si>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</si>
  <si>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</si>
  <si>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</si>
  <si>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</si>
  <si>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</si>
  <si>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</si>
  <si>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</si>
  <si>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</si>
  <si>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</si>
  <si>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</si>
  <si>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</si>
  <si>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</si>
  <si>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</si>
  <si>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</si>
  <si>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</si>
  <si>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</si>
  <si>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</si>
  <si>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</si>
  <si>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</si>
  <si>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</si>
  <si>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</si>
  <si>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</si>
  <si>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</si>
  <si>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</si>
  <si>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</si>
  <si>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</si>
  <si>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</si>
  <si>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</si>
  <si>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</si>
  <si>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</si>
  <si>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</si>
  <si>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</si>
  <si>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</si>
  <si>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</si>
  <si>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</si>
  <si>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</si>
  <si>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</si>
  <si>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</si>
  <si>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</si>
  <si>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</si>
  <si>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</si>
  <si>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</si>
  <si>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</si>
  <si>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</si>
  <si>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</si>
  <si>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</si>
  <si>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</si>
  <si>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</si>
  <si>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</si>
  <si>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</si>
  <si>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</si>
  <si>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</si>
  <si>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</si>
  <si>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</si>
  <si>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</si>
  <si>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</si>
  <si>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</si>
  <si>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</si>
  <si>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</si>
  <si>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</si>
  <si>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</si>
  <si>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</si>
  <si>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</si>
  <si>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</si>
  <si>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</si>
  <si>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</si>
  <si>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</si>
  <si>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</si>
  <si>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</si>
  <si>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</si>
  <si>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</si>
  <si>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</si>
  <si>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</si>
  <si>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</si>
  <si>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</si>
  <si>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</si>
  <si>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</si>
  <si>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</si>
  <si>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</si>
  <si>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</si>
  <si>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</si>
  <si>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</si>
  <si>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</si>
  <si>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</si>
  <si>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</si>
  <si>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</si>
  <si>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</si>
  <si>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</si>
  <si>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</si>
  <si>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</si>
  <si>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</si>
  <si>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</si>
  <si>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</si>
  <si>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</si>
  <si>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</si>
  <si>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</si>
  <si>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</si>
  <si>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</si>
  <si>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</si>
  <si>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</si>
  <si>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</si>
  <si>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</si>
  <si>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</si>
  <si>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</si>
  <si>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</si>
  <si>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</si>
  <si>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</si>
  <si>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</si>
  <si>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</si>
  <si>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</si>
  <si>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</si>
  <si>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</si>
  <si>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</si>
  <si>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</si>
  <si>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</si>
  <si>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</si>
  <si>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</si>
  <si>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</si>
  <si>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</si>
  <si>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</si>
  <si>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</si>
  <si>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</si>
  <si>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</si>
  <si>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</si>
  <si>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</si>
  <si>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</si>
  <si>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</si>
  <si>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</si>
  <si>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</si>
  <si>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</si>
  <si>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</si>
  <si>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</si>
  <si>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</si>
  <si>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</si>
  <si>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</si>
  <si>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</si>
  <si>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</si>
  <si>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</si>
  <si>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</si>
  <si>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</si>
  <si>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</si>
  <si>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</si>
  <si>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</si>
  <si>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</si>
  <si>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</si>
  <si>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</si>
  <si>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</si>
  <si>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</si>
  <si>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</si>
  <si>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</si>
  <si>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</si>
  <si>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</si>
  <si>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</si>
  <si>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</si>
  <si>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</si>
  <si>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</si>
  <si>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</si>
  <si>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</si>
  <si>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</si>
  <si>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</si>
  <si>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</si>
  <si>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</si>
  <si>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</si>
  <si>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</si>
  <si>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</si>
  <si>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</si>
  <si>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</si>
  <si>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</si>
  <si>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</si>
  <si>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</si>
  <si>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</si>
  <si>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</si>
  <si>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</si>
  <si>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</si>
  <si>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</si>
  <si>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</si>
  <si>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</si>
  <si>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</si>
  <si>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</si>
  <si>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</si>
  <si>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</si>
  <si>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</si>
  <si>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</si>
  <si>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</si>
  <si>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</si>
  <si>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</si>
  <si>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</si>
  <si>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</si>
  <si>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</si>
  <si>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</si>
  <si>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</si>
  <si>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</si>
  <si>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</si>
  <si>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</si>
  <si>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</si>
  <si>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</si>
  <si>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</si>
  <si>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</si>
  <si>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</si>
  <si>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</si>
  <si>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</si>
  <si>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</si>
  <si>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</si>
  <si>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</si>
  <si>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</si>
  <si>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</si>
  <si>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</si>
  <si>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</si>
  <si>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</si>
  <si>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</si>
  <si>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</si>
  <si>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</si>
  <si>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</si>
  <si>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</si>
  <si>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</si>
  <si>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</si>
  <si>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</si>
  <si>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</si>
  <si>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</si>
  <si>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</si>
  <si>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</si>
  <si>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</si>
  <si>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</si>
  <si>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</si>
  <si>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</si>
  <si>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</si>
  <si>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</si>
  <si>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</si>
  <si>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</si>
  <si>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</si>
  <si>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</si>
  <si>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</si>
  <si>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</si>
  <si>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</si>
  <si>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</si>
  <si>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</si>
  <si>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</si>
  <si>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</si>
  <si>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</si>
  <si>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</si>
  <si>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</si>
  <si>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</si>
  <si>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</si>
  <si>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</si>
  <si>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</si>
  <si>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</si>
  <si>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</si>
  <si>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</si>
  <si>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</si>
  <si>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</si>
  <si>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</si>
  <si>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</si>
  <si>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</si>
  <si>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</si>
  <si>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</si>
  <si>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</si>
  <si>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</si>
  <si>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</si>
  <si>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</si>
  <si>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</si>
  <si>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</si>
  <si>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</si>
  <si>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</si>
  <si>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</si>
  <si>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</si>
  <si>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</si>
  <si>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</si>
  <si>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</si>
  <si>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</si>
  <si>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</si>
  <si>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</si>
  <si>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</si>
  <si>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</si>
  <si>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</si>
  <si>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</si>
  <si>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</si>
  <si>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</si>
  <si>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</si>
  <si>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</si>
  <si>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</si>
  <si>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</si>
  <si>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</si>
  <si>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</si>
  <si>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</si>
  <si>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</si>
  <si>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</si>
  <si>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</si>
  <si>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</si>
  <si>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</si>
  <si>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</si>
  <si>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</si>
  <si>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</si>
  <si>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</si>
  <si>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</si>
  <si>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</si>
  <si>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</si>
  <si>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</si>
  <si>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</si>
  <si>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</si>
  <si>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</si>
  <si>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</si>
  <si>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</si>
  <si>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</si>
  <si>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</si>
  <si>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</si>
  <si>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</si>
  <si>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</si>
  <si>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</si>
  <si>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</si>
  <si>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</si>
  <si>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</si>
  <si>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</si>
  <si>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</si>
  <si>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</si>
  <si>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</si>
  <si>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</si>
  <si>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</si>
  <si>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</si>
  <si>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</si>
  <si>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</si>
  <si>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</si>
  <si>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</si>
  <si>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</si>
  <si>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</si>
  <si>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</si>
  <si>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</si>
  <si>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</si>
  <si>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</si>
  <si>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</si>
  <si>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</si>
  <si>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</si>
  <si>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</si>
  <si>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</si>
  <si>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</si>
  <si>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</si>
  <si>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</si>
  <si>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</si>
  <si>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</si>
  <si>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</si>
  <si>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</si>
  <si>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</si>
  <si>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</si>
  <si>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</si>
  <si>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</si>
  <si>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</si>
  <si>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</si>
  <si>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</si>
  <si>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</si>
  <si>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</si>
  <si>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</si>
  <si>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</si>
  <si>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</si>
  <si>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</si>
  <si>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</si>
  <si>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</si>
  <si>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</si>
  <si>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</si>
  <si>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</si>
  <si>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</si>
  <si>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</si>
  <si>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</si>
  <si>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</si>
  <si>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</si>
  <si>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</si>
  <si>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</si>
  <si>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</si>
  <si>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</si>
  <si>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</si>
  <si>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</si>
  <si>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</si>
  <si>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</si>
  <si>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</si>
  <si>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</si>
  <si>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</si>
  <si>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</si>
  <si>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</si>
  <si>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</si>
  <si>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</si>
  <si>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</si>
  <si>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</si>
  <si>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</si>
  <si>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</si>
  <si>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</si>
  <si>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</si>
  <si>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</si>
  <si>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</si>
  <si>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</si>
  <si>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</si>
  <si>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</si>
  <si>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</si>
  <si>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</si>
  <si>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</si>
  <si>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</si>
  <si>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</si>
  <si>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</si>
  <si>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</si>
  <si>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</si>
  <si>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</si>
  <si>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</si>
  <si>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</si>
  <si>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</si>
  <si>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</si>
  <si>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</si>
  <si>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</si>
  <si>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</si>
  <si>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</si>
  <si>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</si>
  <si>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</si>
  <si>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</si>
  <si>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</si>
  <si>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</si>
  <si>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</si>
  <si>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</si>
  <si>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</si>
  <si>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</si>
  <si>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</si>
  <si>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</si>
  <si>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</si>
  <si>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</si>
  <si>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</si>
  <si>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</si>
  <si>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</si>
  <si>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</si>
  <si>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</si>
  <si>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</si>
  <si>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</si>
  <si>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</si>
  <si>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</si>
  <si>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</si>
  <si>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</si>
  <si>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</si>
  <si>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</si>
  <si>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</si>
  <si>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</si>
  <si>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</si>
  <si>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</si>
  <si>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</si>
  <si>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</si>
  <si>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</si>
  <si>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</si>
  <si>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</si>
  <si>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</si>
  <si>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</si>
  <si>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</si>
  <si>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</si>
  <si>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</si>
  <si>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</si>
  <si>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</si>
  <si>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</si>
  <si>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</si>
  <si>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</si>
  <si>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</si>
  <si>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</si>
  <si>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</si>
  <si>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</si>
  <si>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</si>
  <si>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</si>
  <si>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</si>
  <si>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</si>
  <si>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</si>
  <si>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</si>
  <si>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</si>
  <si>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</si>
  <si>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</si>
  <si>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</si>
  <si>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</si>
  <si>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</si>
  <si>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</si>
  <si>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</si>
  <si>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</si>
  <si>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</si>
  <si>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</si>
  <si>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</si>
  <si>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</si>
  <si>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</si>
  <si>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</si>
  <si>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</si>
  <si>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</si>
  <si>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</si>
  <si>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</si>
  <si>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</si>
  <si>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</si>
  <si>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</si>
  <si>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</si>
  <si>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</si>
  <si>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</si>
  <si>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</si>
  <si>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</si>
  <si>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</si>
  <si>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</si>
  <si>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</si>
  <si>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</si>
  <si>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</si>
  <si>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</si>
  <si>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</si>
  <si>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</si>
  <si>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</si>
  <si>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</si>
  <si>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</si>
  <si>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</si>
  <si>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</si>
  <si>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</si>
  <si>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</si>
  <si>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</si>
  <si>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</si>
  <si>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</si>
  <si>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</si>
  <si>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</si>
  <si>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</si>
  <si>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</si>
  <si>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</si>
  <si>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</si>
  <si>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</si>
  <si>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</si>
  <si>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</si>
  <si>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</si>
  <si>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</si>
  <si>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</si>
  <si>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</si>
  <si>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</si>
  <si>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</si>
  <si>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</si>
  <si>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</si>
  <si>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</si>
  <si>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</si>
  <si>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</si>
  <si>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</si>
  <si>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</si>
  <si>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</si>
  <si>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</si>
  <si>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</si>
  <si>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</si>
  <si>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</si>
  <si>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</si>
  <si>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</si>
  <si>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</si>
  <si>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</si>
  <si>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</si>
  <si>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</si>
  <si>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</si>
  <si>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</si>
  <si>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</si>
  <si>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</si>
  <si>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</si>
  <si>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</si>
  <si>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</si>
  <si>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</si>
  <si>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</si>
  <si>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</si>
  <si>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</si>
  <si>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</si>
  <si>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</si>
  <si>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</si>
  <si>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</si>
  <si>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</si>
  <si>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</si>
  <si>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</si>
  <si>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</si>
  <si>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</si>
  <si>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</si>
  <si>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</si>
  <si>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</si>
  <si>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</si>
  <si>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</si>
  <si>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</si>
  <si>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</si>
  <si>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</si>
  <si>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</si>
  <si>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</si>
  <si>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</si>
  <si>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</si>
  <si>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</si>
  <si>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</si>
  <si>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</si>
  <si>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</si>
  <si>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</si>
  <si>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</si>
  <si>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</si>
  <si>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</si>
  <si>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</si>
  <si>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</si>
  <si>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</si>
  <si>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</si>
  <si>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</si>
  <si>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</si>
  <si>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</si>
  <si>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</si>
  <si>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</si>
  <si>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</si>
  <si>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</si>
  <si>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</si>
  <si>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</si>
  <si>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</si>
  <si>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</si>
  <si>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</si>
  <si>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</si>
  <si>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</si>
  <si>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</si>
  <si>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</si>
  <si>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</si>
  <si>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</si>
  <si>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</si>
  <si>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</si>
  <si>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</si>
  <si>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</si>
  <si>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</si>
  <si>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</si>
  <si>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</si>
  <si>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</si>
  <si>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</si>
  <si>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</si>
  <si>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</si>
  <si>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</si>
  <si>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</si>
  <si>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</si>
  <si>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</si>
  <si>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</si>
  <si>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</si>
  <si>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</si>
  <si>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</si>
  <si>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</si>
  <si>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</si>
  <si>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</si>
  <si>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</si>
  <si>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</si>
  <si>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</si>
  <si>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</si>
  <si>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</si>
  <si>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</si>
  <si>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</si>
  <si>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</si>
  <si>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</si>
  <si>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</si>
  <si>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</si>
  <si>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</si>
  <si>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</si>
  <si>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</si>
  <si>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</si>
  <si>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</si>
  <si>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</si>
  <si>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</si>
  <si>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</si>
  <si>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</si>
  <si>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</si>
  <si>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</si>
  <si>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</si>
  <si>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</si>
  <si>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</si>
  <si>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</si>
  <si>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</si>
  <si>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</si>
  <si>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</si>
  <si>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</si>
  <si>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</si>
  <si>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</si>
  <si>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</si>
  <si>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</si>
  <si>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</si>
  <si>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</si>
  <si>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</si>
  <si>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</si>
  <si>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</si>
  <si>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</si>
  <si>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</si>
  <si>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</si>
  <si>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</si>
  <si>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</si>
  <si>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</si>
  <si>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</si>
  <si>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</si>
  <si>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</si>
  <si>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</si>
  <si>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</si>
  <si>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</si>
  <si>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</si>
  <si>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</si>
  <si>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</si>
  <si>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</si>
  <si>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</si>
  <si>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</si>
  <si>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</si>
  <si>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</si>
  <si>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</si>
  <si>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</si>
  <si>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</si>
  <si>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</si>
  <si>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</si>
  <si>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</si>
  <si>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</si>
  <si>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</si>
  <si>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</si>
  <si>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</si>
  <si>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</si>
  <si>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</si>
  <si>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</si>
  <si>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</si>
  <si>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</si>
  <si>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</si>
  <si>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</si>
  <si>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</si>
  <si>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</si>
  <si>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</si>
  <si>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</si>
  <si>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</si>
  <si>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</si>
  <si>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</si>
  <si>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</si>
  <si>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</si>
  <si>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</si>
  <si>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</si>
  <si>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</si>
  <si>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</si>
  <si>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</si>
  <si>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</si>
  <si>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</si>
  <si>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</si>
  <si>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</si>
  <si>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</si>
  <si>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</si>
  <si>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</si>
  <si>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</si>
  <si>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</si>
  <si>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</si>
  <si>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</si>
  <si>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</si>
  <si>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</si>
  <si>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</si>
  <si>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</si>
  <si>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</si>
  <si>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</si>
  <si>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</si>
  <si>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</si>
  <si>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</si>
  <si>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</si>
  <si>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</si>
  <si>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</si>
  <si>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</si>
  <si>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</si>
  <si>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</si>
  <si>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</si>
  <si>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</si>
  <si>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</si>
  <si>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</si>
  <si>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</si>
  <si>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</si>
  <si>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</si>
  <si>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</si>
  <si>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</si>
  <si>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</si>
  <si>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</si>
  <si>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</si>
  <si>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</si>
  <si>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</si>
  <si>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</si>
  <si>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</si>
  <si>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</si>
  <si>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</si>
  <si>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</si>
  <si>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</si>
  <si>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</si>
  <si>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</si>
  <si>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</si>
  <si>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</si>
  <si>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</si>
  <si>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</si>
  <si>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</si>
  <si>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</si>
  <si>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</si>
  <si>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</si>
  <si>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</si>
  <si>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</si>
  <si>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</si>
  <si>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</si>
  <si>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</si>
  <si>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</si>
  <si>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</si>
  <si>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</si>
  <si>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</si>
  <si>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</si>
  <si>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</si>
  <si>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</si>
  <si>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</si>
  <si>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</si>
  <si>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</si>
  <si>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</si>
  <si>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</si>
  <si>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</si>
  <si>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</si>
  <si>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</si>
  <si>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</si>
  <si>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</si>
  <si>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</si>
  <si>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</si>
  <si>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</si>
  <si>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</si>
  <si>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</si>
  <si>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</si>
  <si>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</si>
  <si>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</si>
  <si>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</si>
  <si>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</si>
  <si>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</si>
  <si>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</si>
  <si>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</si>
  <si>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</si>
  <si>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</si>
  <si>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</si>
  <si>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</si>
  <si>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</si>
  <si>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</si>
  <si>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</si>
  <si>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</si>
  <si>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</si>
  <si>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</si>
  <si>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</si>
  <si>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</si>
  <si>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</si>
  <si>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</si>
  <si>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</si>
  <si>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</si>
  <si>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</si>
  <si>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</si>
  <si>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</si>
  <si>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</si>
  <si>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</si>
  <si>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</si>
  <si>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</si>
  <si>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</si>
  <si>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</si>
  <si>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</si>
  <si>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</si>
  <si>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</si>
  <si>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</si>
  <si>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</si>
  <si>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</si>
  <si>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</si>
  <si>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</si>
  <si>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</si>
  <si>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</si>
  <si>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</si>
  <si>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</si>
  <si>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</si>
  <si>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</si>
  <si>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</si>
  <si>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</si>
  <si>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</si>
  <si>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</si>
  <si>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</si>
  <si>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</si>
  <si>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</si>
  <si>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</si>
  <si>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</si>
  <si>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</si>
  <si>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</si>
  <si>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</si>
  <si>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</si>
  <si>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</si>
  <si>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</si>
  <si>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</si>
  <si>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</si>
  <si>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</si>
  <si>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</si>
  <si>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</si>
  <si>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</si>
  <si>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</si>
  <si>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</si>
  <si>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</si>
  <si>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</si>
  <si>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</si>
  <si>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</si>
  <si>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</si>
  <si>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</si>
  <si>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</si>
  <si>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</si>
  <si>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</si>
  <si>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</si>
  <si>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</si>
  <si>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</si>
  <si>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</si>
  <si>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</si>
  <si>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</si>
  <si>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</si>
  <si>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</si>
  <si>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</si>
  <si>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</si>
  <si>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</si>
  <si>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</si>
  <si>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</si>
  <si>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</si>
  <si>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</si>
  <si>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</si>
  <si>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</si>
  <si>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</si>
  <si>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</si>
  <si>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</si>
  <si>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</si>
  <si>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</si>
  <si>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</si>
  <si>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</si>
  <si>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</si>
  <si>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</si>
  <si>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</si>
  <si>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</si>
  <si>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</si>
  <si>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</si>
  <si>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</si>
  <si>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</si>
  <si>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</si>
  <si>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</si>
  <si>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</si>
  <si>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</si>
  <si>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</si>
  <si>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</si>
  <si>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</si>
  <si>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</si>
  <si>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</si>
  <si>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</si>
  <si>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</si>
  <si>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</si>
  <si>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</si>
  <si>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</si>
  <si>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</si>
  <si>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</si>
  <si>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</si>
  <si>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</si>
  <si>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</si>
  <si>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</si>
  <si>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</si>
  <si>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</si>
  <si>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</si>
  <si>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</si>
  <si>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</si>
  <si>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</si>
  <si>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</si>
  <si>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</si>
  <si>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</si>
  <si>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</si>
  <si>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</si>
  <si>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</si>
  <si>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</si>
  <si>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</si>
  <si>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</si>
  <si>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</si>
  <si>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</si>
  <si>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</si>
  <si>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</si>
  <si>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</si>
  <si>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</si>
  <si>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</si>
  <si>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</si>
  <si>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</si>
  <si>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</si>
  <si>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</si>
  <si>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</si>
  <si>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</si>
  <si>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</si>
  <si>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</si>
  <si>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</si>
  <si>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</si>
  <si>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</si>
  <si>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</si>
  <si>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</si>
  <si>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</si>
  <si>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</si>
  <si>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</si>
  <si>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</si>
  <si>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</si>
  <si>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</si>
  <si>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</si>
  <si>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</si>
  <si>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</si>
  <si>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</si>
  <si>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</si>
  <si>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</si>
  <si>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</si>
  <si>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</si>
  <si>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</si>
  <si>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</si>
  <si>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</si>
  <si>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</si>
  <si>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</si>
  <si>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</si>
  <si>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</si>
  <si>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</si>
  <si>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</si>
  <si>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</si>
  <si>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</si>
  <si>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</si>
  <si>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</si>
  <si>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</si>
  <si>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</si>
  <si>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</si>
  <si>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</si>
  <si>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</si>
  <si>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</si>
  <si>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</si>
  <si>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</si>
  <si>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</si>
  <si>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</si>
  <si>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</si>
  <si>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</si>
  <si>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</si>
  <si>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</si>
  <si>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</si>
  <si>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</si>
  <si>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</si>
  <si>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</si>
  <si>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</si>
  <si>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</si>
  <si>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</si>
  <si>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</si>
  <si>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</si>
  <si>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</si>
  <si>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</si>
  <si>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</si>
  <si>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</si>
  <si>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</si>
  <si>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</si>
  <si>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</si>
  <si>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</si>
  <si>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</si>
  <si>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</si>
  <si>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</si>
  <si>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</si>
  <si>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</si>
  <si>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</si>
  <si>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</si>
  <si>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</si>
  <si>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</si>
  <si>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</si>
  <si>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</si>
  <si>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</si>
  <si>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</si>
  <si>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</si>
  <si>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</si>
  <si>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</si>
  <si>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</si>
  <si>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</si>
  <si>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</si>
  <si>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</si>
  <si>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</si>
  <si>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</si>
  <si>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</si>
  <si>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</si>
  <si>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</si>
  <si>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</si>
  <si>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</si>
  <si>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</si>
  <si>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</si>
  <si>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</si>
  <si>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</si>
  <si>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</si>
  <si>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</si>
  <si>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</si>
  <si>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</si>
  <si>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</si>
  <si>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</si>
  <si>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</si>
  <si>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</si>
  <si>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</si>
  <si>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</si>
  <si>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</si>
  <si>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</si>
  <si>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</si>
  <si>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</si>
  <si>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</si>
  <si>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</si>
  <si>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</si>
  <si>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</si>
  <si>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</si>
  <si>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</si>
  <si>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</si>
  <si>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</si>
  <si>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</si>
  <si>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</si>
  <si>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</si>
  <si>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</si>
  <si>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</si>
  <si>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</si>
  <si>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</si>
  <si>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</si>
  <si>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</si>
  <si>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</si>
  <si>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</si>
  <si>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</si>
  <si>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</si>
  <si>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</si>
  <si>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</si>
  <si>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</si>
  <si>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</si>
  <si>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</si>
  <si>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</si>
  <si>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</si>
  <si>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</si>
  <si>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</si>
  <si>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</si>
  <si>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</si>
  <si>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</si>
  <si>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</si>
  <si>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</si>
  <si>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</si>
  <si>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</si>
  <si>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</si>
  <si>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</si>
  <si>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</si>
  <si>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</si>
  <si>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</si>
  <si>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</si>
  <si>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</si>
  <si>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</si>
  <si>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</si>
  <si>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</si>
  <si>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</si>
  <si>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</si>
  <si>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</si>
  <si>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</si>
  <si>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</si>
  <si>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</si>
  <si>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</si>
  <si>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</si>
  <si>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</si>
  <si>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</si>
  <si>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</si>
  <si>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</si>
  <si>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</si>
  <si>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</si>
  <si>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</si>
  <si>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</si>
  <si>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</si>
  <si>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</si>
  <si>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</si>
  <si>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</si>
  <si>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</si>
  <si>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</si>
  <si>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</si>
  <si>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</si>
  <si>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</si>
  <si>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</si>
  <si>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</si>
  <si>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</si>
  <si>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</si>
  <si>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</si>
  <si>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</si>
  <si>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</si>
  <si>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</si>
  <si>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</si>
  <si>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</si>
  <si>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</si>
  <si>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</si>
  <si>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</si>
  <si>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</si>
  <si>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</si>
  <si>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</si>
  <si>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</si>
  <si>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</si>
  <si>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</si>
  <si>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</si>
  <si>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</si>
  <si>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</si>
  <si>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</si>
  <si>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</si>
  <si>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</si>
  <si>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</si>
  <si>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</si>
  <si>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</si>
  <si>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</si>
  <si>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</si>
  <si>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</si>
  <si>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</si>
  <si>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</si>
  <si>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</si>
  <si>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</si>
  <si>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</si>
  <si>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</si>
  <si>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</si>
  <si>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</si>
  <si>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</si>
  <si>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</si>
  <si>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</si>
  <si>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</si>
  <si>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</si>
  <si>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</si>
  <si>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</si>
  <si>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</si>
  <si>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</si>
  <si>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</si>
  <si>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</si>
  <si>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</si>
  <si>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</si>
  <si>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</si>
  <si>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</si>
  <si>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</si>
  <si>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</si>
  <si>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</si>
  <si>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</si>
  <si>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</si>
  <si>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</si>
  <si>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</si>
  <si>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</si>
  <si>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</si>
  <si>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</si>
  <si>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</si>
  <si>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</si>
  <si>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</si>
  <si>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</si>
  <si>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</si>
  <si>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</si>
  <si>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</si>
  <si>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</si>
  <si>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</si>
  <si>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</si>
  <si>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</si>
  <si>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</si>
  <si>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</si>
  <si>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</si>
  <si>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</si>
  <si>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</si>
  <si>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</si>
  <si>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</si>
  <si>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</si>
  <si>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</si>
  <si>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</si>
  <si>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</si>
  <si>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</si>
  <si>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</si>
  <si>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</si>
  <si>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</si>
  <si>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</si>
  <si>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</si>
  <si>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</si>
  <si>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</si>
  <si>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</si>
  <si>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</si>
  <si>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</si>
  <si>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</si>
  <si>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</si>
  <si>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</si>
  <si>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</si>
  <si>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</si>
  <si>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</si>
  <si>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</si>
  <si>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</si>
  <si>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</si>
  <si>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</si>
  <si>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</si>
  <si>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</si>
  <si>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</si>
  <si>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</si>
  <si>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</si>
  <si>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</si>
  <si>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</si>
  <si>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</si>
  <si>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</si>
  <si>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</si>
  <si>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</si>
  <si>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</si>
  <si>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</si>
  <si>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</si>
  <si>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</si>
  <si>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</si>
  <si>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</si>
  <si>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</si>
  <si>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</si>
  <si>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</si>
  <si>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</si>
  <si>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</si>
  <si>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</si>
  <si>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</si>
  <si>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</si>
  <si>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</si>
  <si>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</si>
  <si>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</si>
  <si>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</si>
  <si>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</si>
  <si>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</si>
  <si>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</si>
  <si>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</si>
  <si>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</si>
  <si>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</si>
  <si>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</si>
  <si>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</si>
  <si>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</si>
  <si>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</si>
  <si>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</si>
  <si>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</si>
  <si>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</si>
  <si>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</si>
  <si>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</si>
  <si>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</si>
  <si>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</si>
  <si>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</si>
  <si>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</si>
  <si>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</si>
  <si>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</si>
  <si>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</si>
  <si>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</si>
  <si>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</si>
  <si>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</si>
  <si>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</si>
  <si>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</si>
  <si>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</si>
  <si>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</si>
  <si>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</si>
  <si>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</si>
  <si>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</si>
  <si>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</si>
  <si>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</si>
  <si>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</si>
  <si>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</si>
  <si>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</si>
  <si>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</si>
  <si>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</si>
  <si>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</si>
  <si>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</si>
  <si>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</si>
  <si>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</si>
  <si>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</si>
  <si>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</si>
  <si>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</si>
  <si>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</si>
  <si>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</si>
  <si>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</si>
  <si>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</si>
  <si>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</si>
  <si>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</si>
  <si>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</si>
  <si>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</si>
  <si>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</si>
  <si>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</si>
  <si>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</si>
  <si>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</si>
  <si>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</si>
  <si>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</si>
  <si>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</si>
  <si>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</si>
  <si>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</si>
  <si>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</si>
  <si>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</si>
  <si>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</si>
  <si>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</si>
  <si>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</si>
  <si>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</si>
  <si>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</si>
  <si>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</si>
  <si>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</si>
  <si>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</si>
  <si>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</si>
  <si>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</si>
  <si>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</si>
  <si>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</si>
  <si>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</si>
  <si>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</si>
  <si>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</si>
  <si>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</si>
  <si>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</si>
  <si>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</si>
  <si>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</si>
  <si>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</si>
  <si>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</si>
  <si>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</si>
  <si>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</si>
  <si>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</si>
  <si>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</si>
  <si>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</si>
  <si>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</si>
  <si>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</si>
  <si>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</si>
  <si>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</si>
  <si>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</si>
  <si>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</si>
  <si>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</si>
  <si>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</si>
  <si>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</si>
  <si>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</si>
  <si>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</si>
  <si>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</si>
  <si>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</si>
  <si>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</si>
  <si>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</si>
  <si>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</si>
  <si>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</si>
  <si>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</si>
  <si>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</si>
  <si>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</si>
  <si>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</si>
  <si>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</si>
  <si>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</si>
  <si>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</si>
  <si>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</si>
  <si>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</si>
  <si>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</si>
  <si>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</si>
  <si>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</si>
  <si>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</si>
  <si>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</si>
  <si>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</si>
  <si>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</si>
  <si>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</si>
  <si>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</si>
  <si>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</si>
  <si>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</si>
  <si>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</si>
  <si>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</si>
  <si>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</si>
  <si>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</si>
  <si>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</si>
  <si>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</si>
  <si>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</si>
  <si>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</si>
  <si>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</si>
  <si>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</si>
  <si>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</si>
  <si>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</si>
  <si>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</si>
  <si>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</si>
  <si>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</si>
  <si>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</si>
  <si>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</si>
  <si>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</si>
  <si>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</si>
  <si>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</si>
  <si>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</si>
  <si>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</si>
  <si>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</si>
  <si>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</si>
  <si>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</si>
  <si>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</si>
  <si>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</si>
  <si>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</si>
  <si>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</si>
  <si>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</si>
  <si>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</si>
  <si>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</si>
  <si>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</si>
  <si>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</si>
  <si>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</si>
  <si>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</si>
  <si>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</si>
  <si>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</si>
  <si>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</si>
  <si>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</si>
  <si>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</si>
  <si>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</si>
  <si>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</si>
  <si>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</si>
  <si>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</si>
  <si>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</si>
  <si>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</si>
  <si>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</si>
  <si>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</si>
  <si>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</si>
  <si>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</si>
  <si>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</si>
  <si>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</si>
  <si>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</si>
  <si>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</si>
  <si>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</si>
  <si>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</si>
  <si>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</si>
  <si>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</si>
  <si>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</si>
  <si>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</si>
  <si>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</si>
  <si>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</si>
  <si>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</si>
  <si>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</si>
  <si>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</si>
  <si>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</si>
  <si>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</si>
  <si>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</si>
  <si>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</si>
  <si>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</si>
  <si>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</si>
  <si>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</si>
  <si>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</si>
  <si>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</si>
  <si>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</si>
  <si>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</si>
  <si>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</si>
  <si>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</si>
  <si>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</si>
  <si>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</si>
  <si>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</si>
  <si>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</si>
  <si>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</si>
  <si>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</si>
  <si>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</si>
  <si>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</si>
  <si>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</si>
  <si>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</si>
  <si>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</si>
  <si>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</si>
  <si>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</si>
  <si>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</si>
  <si>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</si>
  <si>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</si>
  <si>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</si>
  <si>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</si>
  <si>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</si>
  <si>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</si>
  <si>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</si>
  <si>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</si>
  <si>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</si>
  <si>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</si>
  <si>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</si>
  <si>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</si>
  <si>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</si>
  <si>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</si>
  <si>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</si>
  <si>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</si>
  <si>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</si>
  <si>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</si>
  <si>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</si>
  <si>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</si>
  <si>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</si>
  <si>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</si>
  <si>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</si>
  <si>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</si>
  <si>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</si>
  <si>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</si>
  <si>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</si>
  <si>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</si>
  <si>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</si>
  <si>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</si>
  <si>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</si>
  <si>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</si>
  <si>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</si>
  <si>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</si>
  <si>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</si>
  <si>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</si>
  <si>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</si>
  <si>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</si>
  <si>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</si>
  <si>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</si>
  <si>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</si>
  <si>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</si>
  <si>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</si>
  <si>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</si>
  <si>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</si>
  <si>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</si>
  <si>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</si>
  <si>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</si>
  <si>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</si>
  <si>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</si>
  <si>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</si>
  <si>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</si>
  <si>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</si>
  <si>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</si>
  <si>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</si>
  <si>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</si>
  <si>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</si>
  <si>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</si>
  <si>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</si>
  <si>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</si>
  <si>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</si>
  <si>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</si>
  <si>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</si>
  <si>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</si>
  <si>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</si>
  <si>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</si>
  <si>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</si>
  <si>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</si>
  <si>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</si>
  <si>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</si>
  <si>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</si>
  <si>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</si>
  <si>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</si>
  <si>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</si>
  <si>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</si>
  <si>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</si>
  <si>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</si>
  <si>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</si>
  <si>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</si>
  <si>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</si>
  <si>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</si>
  <si>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</si>
  <si>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</si>
  <si>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</si>
  <si>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</si>
  <si>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</si>
  <si>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</si>
  <si>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</si>
  <si>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</si>
  <si>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</si>
  <si>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</si>
  <si>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</si>
  <si>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</si>
  <si>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</si>
  <si>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</si>
  <si>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</si>
  <si>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</si>
  <si>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</si>
  <si>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</si>
  <si>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</si>
  <si>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</si>
  <si>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</si>
  <si>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</si>
  <si>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</si>
  <si>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</si>
  <si>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</si>
  <si>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</si>
  <si>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</si>
  <si>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</si>
  <si>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</si>
  <si>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</si>
  <si>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</si>
  <si>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</si>
  <si>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</si>
  <si>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</si>
  <si>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</si>
  <si>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</si>
  <si>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</si>
  <si>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</si>
  <si>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</si>
  <si>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</si>
  <si>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</si>
  <si>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</si>
  <si>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</si>
  <si>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</si>
  <si>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</si>
  <si>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</si>
  <si>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</si>
  <si>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</si>
  <si>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</si>
  <si>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</si>
  <si>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</si>
  <si>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</si>
  <si>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</si>
  <si>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</si>
  <si>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</si>
  <si>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</si>
  <si>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</si>
  <si>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</si>
  <si>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</si>
  <si>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</si>
  <si>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</si>
  <si>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</si>
  <si>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</si>
  <si>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</si>
  <si>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</si>
  <si>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</si>
  <si>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</si>
  <si>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</si>
  <si>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</si>
  <si>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</si>
  <si>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</si>
  <si>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</si>
  <si>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</si>
  <si>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</si>
  <si>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</si>
  <si>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</si>
  <si>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</si>
  <si>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</si>
  <si>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</si>
  <si>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</si>
  <si>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</si>
  <si>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</si>
  <si>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</si>
  <si>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</si>
  <si>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</si>
  <si>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</si>
  <si>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</si>
  <si>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</si>
  <si>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</si>
  <si>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</si>
  <si>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</si>
  <si>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</si>
  <si>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</si>
  <si>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</si>
  <si>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</si>
  <si>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</si>
  <si>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</si>
  <si>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</si>
  <si>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</si>
  <si>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</si>
  <si>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</si>
  <si>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</si>
  <si>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</si>
  <si>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</si>
  <si>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</si>
  <si>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</si>
  <si>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</si>
  <si>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</si>
  <si>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</si>
  <si>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</si>
  <si>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</si>
  <si>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</si>
  <si>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</si>
  <si>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</si>
  <si>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</si>
  <si>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</si>
  <si>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</si>
  <si>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</si>
  <si>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</si>
  <si>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</si>
  <si>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</si>
  <si>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</si>
  <si>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</si>
  <si>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</si>
  <si>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</si>
  <si>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</si>
  <si>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</si>
  <si>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</si>
  <si>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</si>
  <si>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</si>
  <si>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</si>
  <si>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</si>
  <si>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</si>
  <si>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</si>
  <si>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</si>
  <si>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</si>
  <si>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</si>
  <si>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</si>
  <si>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</si>
  <si>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</si>
  <si>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</si>
  <si>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</si>
  <si>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</si>
  <si>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</si>
  <si>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</si>
  <si>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</si>
  <si>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</si>
  <si>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</si>
  <si>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</si>
  <si>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</si>
  <si>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</si>
  <si>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</si>
  <si>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</si>
  <si>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</si>
  <si>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</si>
  <si>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</si>
  <si>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</si>
  <si>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</si>
  <si>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</si>
  <si>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</si>
  <si>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</si>
  <si>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</si>
  <si>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</si>
  <si>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</si>
  <si>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</si>
  <si>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</si>
  <si>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</si>
  <si>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</si>
  <si>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</si>
  <si>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</si>
  <si>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</si>
  <si>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</si>
  <si>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</si>
  <si>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</si>
  <si>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</si>
  <si>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</si>
  <si>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</si>
  <si>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</si>
  <si>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</si>
  <si>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</si>
  <si>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</si>
  <si>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</si>
  <si>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</si>
  <si>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</si>
  <si>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</si>
  <si>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</si>
  <si>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</si>
  <si>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</si>
  <si>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</si>
  <si>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</si>
  <si>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</si>
  <si>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</si>
  <si>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</si>
  <si>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</si>
  <si>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</si>
  <si>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</si>
  <si>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</si>
  <si>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</si>
  <si>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</si>
  <si>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</si>
  <si>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</si>
  <si>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</si>
  <si>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</si>
  <si>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</si>
  <si>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</si>
  <si>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</si>
  <si>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</si>
  <si>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</si>
  <si>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</si>
  <si>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</si>
  <si>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</si>
  <si>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</si>
  <si>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</si>
  <si>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</si>
  <si>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</si>
  <si>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</si>
  <si>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</si>
  <si>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</si>
  <si>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</si>
  <si>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</si>
  <si>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</si>
  <si>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</si>
  <si>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</si>
  <si>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</si>
  <si>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</si>
  <si>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</si>
  <si>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</si>
  <si>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</si>
  <si>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</si>
  <si>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</si>
  <si>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</si>
  <si>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</si>
  <si>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</si>
  <si>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</si>
  <si>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</si>
  <si>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</si>
  <si>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</si>
  <si>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</si>
  <si>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</si>
  <si>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</si>
  <si>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</si>
  <si>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</si>
  <si>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</si>
  <si>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</si>
  <si>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</si>
  <si>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</si>
  <si>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</si>
  <si>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</si>
  <si>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</si>
  <si>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</si>
  <si>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</si>
  <si>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</si>
  <si>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</si>
  <si>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</si>
  <si>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</si>
  <si>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</si>
  <si>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</si>
  <si>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</si>
  <si>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</si>
  <si>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</si>
  <si>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</si>
  <si>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</si>
  <si>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</si>
  <si>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</si>
  <si>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</si>
  <si>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</si>
  <si>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</si>
  <si>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</si>
  <si>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</si>
  <si>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</si>
  <si>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</si>
  <si>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</si>
  <si>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</si>
  <si>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</si>
  <si>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</si>
  <si>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</si>
  <si>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</si>
  <si>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</si>
  <si>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</si>
  <si>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</si>
  <si>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</si>
  <si>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</si>
  <si>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</si>
  <si>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</si>
  <si>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</si>
  <si>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</si>
  <si>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</si>
  <si>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</si>
  <si>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</si>
  <si>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</si>
  <si>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</si>
  <si>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</si>
  <si>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</si>
  <si>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</si>
  <si>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</si>
  <si>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</si>
  <si>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</si>
  <si>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</si>
  <si>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</si>
  <si>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</si>
  <si>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</si>
  <si>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</si>
  <si>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</si>
  <si>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</si>
  <si>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</si>
  <si>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</si>
  <si>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</si>
  <si>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</si>
  <si>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</si>
  <si>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</si>
  <si>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</si>
  <si>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</si>
  <si>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</si>
  <si>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</si>
  <si>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</si>
  <si>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</si>
  <si>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</si>
  <si>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</si>
  <si>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</si>
  <si>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</si>
  <si>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</si>
  <si>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</si>
  <si>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</si>
  <si>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</si>
  <si>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</si>
  <si>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</si>
  <si>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</si>
  <si>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</si>
  <si>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</si>
  <si>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</si>
  <si>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</si>
  <si>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</si>
  <si>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</si>
  <si>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</si>
  <si>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</si>
  <si>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</si>
  <si>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</si>
  <si>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</si>
  <si>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</si>
  <si>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</si>
  <si>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</si>
  <si>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</si>
  <si>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</si>
  <si>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</si>
  <si>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</si>
  <si>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</si>
  <si>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</si>
  <si>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</si>
  <si>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</si>
  <si>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</si>
  <si>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</si>
  <si>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</si>
  <si>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</si>
  <si>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</si>
  <si>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</si>
  <si>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</si>
  <si>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</si>
  <si>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</si>
  <si>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</si>
  <si>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</si>
  <si>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</si>
  <si>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</si>
  <si>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</si>
  <si>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</si>
  <si>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</si>
  <si>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</si>
  <si>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</si>
  <si>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</si>
  <si>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</si>
  <si>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</si>
  <si>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</si>
  <si>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</si>
  <si>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</si>
  <si>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</si>
  <si>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</si>
  <si>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</si>
  <si>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</si>
  <si>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</si>
  <si>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</si>
  <si>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</si>
  <si>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</si>
  <si>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</si>
  <si>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</si>
  <si>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</si>
  <si>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</si>
  <si>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</si>
  <si>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</si>
  <si>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</si>
  <si>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</si>
  <si>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</si>
  <si>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</si>
  <si>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</si>
  <si>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</si>
  <si>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</si>
  <si>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</si>
  <si>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</si>
  <si>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</si>
  <si>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</si>
  <si>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</si>
  <si>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</si>
  <si>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</si>
  <si>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</si>
  <si>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</si>
  <si>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</si>
  <si>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</si>
  <si>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</si>
  <si>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</si>
  <si>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</si>
  <si>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</si>
  <si>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</si>
  <si>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</si>
  <si>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</si>
  <si>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</si>
  <si>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</si>
  <si>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</si>
  <si>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</si>
  <si>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</si>
  <si>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</si>
  <si>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</si>
  <si>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</si>
  <si>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</si>
  <si>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</si>
  <si>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</si>
  <si>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</si>
  <si>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</si>
  <si>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</si>
  <si>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</si>
  <si>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</si>
  <si>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</si>
  <si>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</si>
  <si>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</si>
  <si>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</si>
  <si>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</si>
  <si>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</si>
  <si>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</si>
  <si>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</si>
  <si>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</si>
  <si>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</si>
  <si>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</si>
  <si>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</si>
  <si>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</si>
  <si>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</si>
  <si>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</si>
  <si>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</si>
  <si>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</si>
  <si>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</si>
  <si>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</si>
  <si>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</si>
  <si>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</si>
  <si>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</si>
  <si>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</si>
  <si>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</si>
  <si>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</si>
  <si>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</si>
  <si>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</si>
  <si>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</si>
  <si>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</si>
  <si>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</si>
  <si>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</si>
  <si>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</si>
  <si>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</si>
  <si>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</si>
  <si>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</si>
  <si>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</si>
  <si>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</si>
  <si>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</si>
  <si>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</si>
  <si>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</si>
  <si>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</si>
  <si>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</si>
  <si>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</si>
  <si>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</si>
  <si>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</si>
  <si>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</si>
  <si>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</si>
  <si>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</si>
  <si>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</si>
  <si>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</si>
  <si>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</si>
  <si>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</si>
  <si>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</si>
  <si>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</si>
  <si>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</si>
  <si>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</si>
  <si>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</si>
  <si>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</si>
  <si>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</si>
  <si>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</si>
  <si>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</si>
  <si>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</si>
  <si>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</si>
  <si>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</si>
  <si>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</si>
  <si>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</si>
  <si>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</si>
  <si>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</si>
  <si>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</si>
  <si>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</si>
  <si>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</si>
  <si>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</si>
  <si>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</si>
  <si>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</si>
  <si>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</si>
  <si>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</si>
  <si>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</si>
  <si>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</si>
  <si>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</si>
  <si>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</si>
  <si>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</si>
  <si>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</si>
  <si>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</si>
  <si>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</si>
  <si>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</si>
  <si>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</si>
  <si>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</si>
  <si>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</si>
  <si>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</si>
  <si>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</si>
  <si>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</si>
  <si>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</si>
  <si>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</si>
  <si>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</si>
  <si>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</si>
  <si>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</si>
  <si>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</si>
  <si>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</si>
  <si>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</si>
  <si>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</si>
  <si>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</si>
  <si>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</si>
  <si>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</si>
  <si>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</si>
  <si>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</si>
  <si>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</si>
  <si>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</si>
  <si>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</si>
  <si>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</si>
  <si>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</si>
  <si>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</si>
  <si>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</si>
  <si>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</si>
  <si>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</si>
  <si>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</si>
  <si>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</si>
  <si>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</si>
  <si>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</si>
  <si>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</si>
  <si>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</si>
  <si>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</si>
  <si>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</si>
  <si>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</si>
  <si>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</si>
  <si>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</si>
  <si>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</si>
  <si>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</si>
  <si>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</si>
  <si>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</si>
  <si>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</si>
  <si>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</si>
  <si>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</si>
  <si>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</si>
  <si>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</si>
  <si>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</si>
  <si>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</si>
  <si>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</si>
  <si>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</si>
  <si>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</si>
  <si>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</si>
  <si>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</si>
  <si>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</si>
  <si>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</si>
  <si>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</si>
  <si>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</si>
  <si>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</si>
  <si>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</si>
  <si>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</si>
  <si>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</si>
  <si>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</si>
  <si>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</si>
  <si>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</si>
  <si>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</si>
  <si>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</si>
  <si>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</si>
  <si>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</si>
  <si>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</si>
  <si>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</si>
  <si>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</si>
  <si>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</si>
  <si>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</si>
  <si>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</si>
  <si>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</si>
  <si>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</si>
  <si>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</si>
  <si>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</si>
  <si>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</si>
  <si>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</si>
  <si>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</si>
  <si>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</si>
  <si>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</si>
  <si>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</si>
  <si>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</si>
  <si>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</si>
  <si>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</si>
  <si>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</si>
  <si>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</si>
  <si>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</si>
  <si>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</si>
  <si>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</si>
  <si>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</si>
  <si>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</si>
  <si>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</si>
  <si>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</si>
  <si>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</si>
  <si>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</si>
  <si>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</si>
  <si>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</si>
  <si>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</si>
  <si>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</si>
  <si>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</si>
  <si>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</si>
  <si>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</si>
  <si>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</si>
  <si>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</si>
  <si>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</si>
  <si>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</si>
  <si>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</si>
  <si>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</si>
  <si>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</si>
  <si>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</si>
  <si>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</si>
  <si>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</si>
  <si>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</si>
  <si>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</si>
  <si>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</si>
  <si>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</si>
  <si>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</si>
  <si>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</si>
  <si>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</si>
  <si>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</si>
  <si>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</si>
  <si>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</si>
  <si>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</si>
  <si>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</si>
  <si>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</si>
  <si>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</si>
  <si>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</si>
  <si>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</si>
  <si>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</si>
  <si>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</si>
  <si>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</si>
  <si>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</si>
  <si>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</si>
  <si>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</si>
  <si>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</si>
  <si>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</si>
  <si>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</si>
  <si>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</si>
  <si>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</si>
  <si>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</si>
  <si>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</si>
  <si>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</si>
  <si>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</si>
  <si>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</si>
  <si>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</si>
  <si>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</si>
  <si>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</si>
  <si>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</si>
  <si>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</si>
  <si>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</si>
  <si>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</si>
  <si>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</si>
  <si>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</si>
  <si>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</si>
  <si>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</si>
  <si>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</si>
  <si>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</si>
  <si>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</si>
  <si>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</si>
  <si>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</si>
  <si>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</si>
  <si>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</si>
  <si>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</si>
  <si>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</si>
  <si>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</si>
  <si>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</si>
  <si>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</si>
  <si>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</si>
  <si>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</si>
  <si>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</si>
  <si>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</si>
  <si>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</si>
  <si>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</si>
  <si>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</si>
  <si>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</si>
  <si>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</si>
  <si>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</si>
  <si>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</si>
  <si>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</si>
  <si>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</si>
  <si>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</si>
  <si>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</si>
  <si>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</si>
  <si>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</si>
  <si>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</si>
  <si>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</si>
  <si>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</si>
  <si>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</si>
  <si>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</si>
  <si>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</si>
  <si>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</si>
  <si>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</si>
  <si>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</si>
  <si>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</si>
  <si>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</si>
  <si>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</si>
  <si>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</si>
  <si>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</si>
  <si>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</si>
  <si>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</si>
  <si>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</si>
  <si>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</si>
  <si>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</si>
  <si>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</si>
  <si>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</si>
  <si>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</si>
  <si>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</si>
  <si>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</si>
  <si>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</si>
  <si>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</si>
  <si>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</si>
  <si>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</si>
  <si>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</si>
  <si>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</si>
  <si>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</si>
  <si>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</si>
  <si>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</si>
  <si>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</si>
  <si>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</si>
  <si>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</si>
  <si>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</si>
  <si>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</si>
  <si>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</si>
  <si>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</si>
  <si>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</si>
  <si>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</si>
  <si>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</si>
  <si>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</si>
  <si>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</si>
  <si>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</si>
  <si>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</si>
  <si>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</si>
  <si>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</si>
  <si>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</si>
  <si>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</si>
  <si>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</si>
  <si>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</si>
  <si>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</si>
  <si>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</si>
  <si>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</si>
  <si>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</si>
  <si>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</si>
  <si>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</si>
  <si>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</si>
  <si>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</si>
  <si>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</si>
  <si>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</si>
  <si>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</si>
  <si>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</si>
  <si>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</si>
  <si>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</si>
  <si>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</si>
  <si>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</si>
  <si>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</si>
  <si>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</si>
  <si>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</si>
  <si>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</si>
  <si>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</si>
  <si>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</si>
  <si>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</si>
  <si>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</si>
  <si>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</si>
  <si>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</si>
  <si>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</si>
  <si>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</si>
  <si>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</si>
  <si>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</si>
  <si>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</si>
  <si>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</si>
  <si>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</si>
  <si>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</si>
  <si>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</si>
  <si>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</si>
  <si>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</si>
  <si>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</si>
  <si>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</si>
  <si>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</si>
  <si>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</si>
  <si>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</si>
  <si>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</si>
  <si>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</si>
  <si>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</si>
  <si>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</si>
  <si>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</si>
  <si>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</si>
  <si>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</si>
  <si>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</si>
  <si>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</si>
  <si>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</si>
  <si>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</si>
  <si>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</si>
  <si>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</si>
  <si>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</si>
  <si>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</si>
  <si>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</si>
  <si>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</si>
  <si>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</si>
  <si>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</si>
  <si>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</si>
  <si>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</si>
  <si>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</si>
  <si>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</si>
  <si>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</si>
  <si>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</si>
  <si>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</si>
  <si>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</si>
  <si>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</si>
  <si>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</si>
  <si>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</si>
  <si>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</si>
  <si>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</si>
  <si>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</si>
  <si>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</si>
  <si>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</si>
  <si>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</si>
  <si>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</si>
  <si>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</si>
  <si>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</si>
  <si>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</si>
  <si>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</si>
  <si>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</si>
  <si>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</si>
  <si>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</si>
  <si>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</si>
  <si>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</si>
  <si>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</si>
  <si>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</si>
  <si>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</si>
  <si>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</si>
  <si>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</si>
  <si>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</si>
  <si>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</si>
  <si>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</si>
  <si>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</si>
  <si>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</si>
  <si>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</si>
  <si>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</si>
  <si>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</si>
  <si>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</si>
  <si>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</si>
  <si>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</si>
  <si>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</si>
  <si>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</si>
  <si>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</si>
  <si>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</si>
  <si>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</si>
  <si>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</si>
  <si>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</si>
  <si>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</si>
  <si>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</si>
  <si>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</si>
  <si>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</si>
  <si>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</si>
  <si>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</si>
  <si>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</si>
  <si>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</si>
  <si>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</si>
  <si>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</si>
  <si>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</si>
  <si>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</si>
  <si>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</si>
  <si>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</si>
  <si>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</si>
  <si>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</si>
  <si>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</si>
  <si>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</si>
  <si>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</si>
  <si>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</si>
  <si>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</si>
  <si>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</si>
  <si>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</si>
  <si>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</si>
  <si>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</si>
  <si>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</si>
  <si>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</si>
  <si>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</si>
  <si>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</si>
  <si>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</si>
  <si>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</si>
  <si>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</si>
  <si>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</si>
  <si>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</si>
  <si>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</si>
  <si>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</si>
  <si>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</si>
  <si>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</si>
  <si>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</si>
  <si>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</si>
  <si>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</si>
  <si>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</si>
  <si>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</si>
  <si>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</si>
  <si>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</si>
  <si>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</si>
  <si>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</si>
  <si>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</si>
  <si>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</si>
  <si>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</si>
  <si>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</si>
  <si>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</si>
  <si>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</si>
  <si>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</si>
  <si>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</si>
  <si>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</si>
  <si>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</si>
  <si>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</si>
  <si>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</si>
  <si>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</si>
  <si>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</si>
  <si>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</si>
  <si>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</si>
  <si>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</si>
  <si>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</si>
  <si>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</si>
  <si>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</si>
  <si>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</si>
  <si>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</si>
  <si>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</si>
  <si>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</si>
  <si>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</si>
  <si>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</si>
  <si>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</si>
  <si>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</si>
  <si>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</si>
  <si>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</si>
  <si>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</si>
  <si>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</si>
  <si>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</si>
  <si>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</si>
  <si>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</si>
  <si>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</si>
  <si>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</si>
  <si>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</si>
  <si>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</si>
  <si>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</si>
  <si>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</si>
  <si>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</si>
  <si>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</si>
  <si>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</si>
  <si>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</si>
  <si>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</si>
  <si>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</si>
  <si>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</si>
  <si>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</si>
  <si>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</si>
  <si>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</si>
  <si>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</si>
  <si>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</si>
  <si>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</si>
  <si>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</si>
  <si>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</si>
  <si>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</si>
  <si>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</si>
  <si>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</si>
  <si>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</si>
  <si>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</si>
  <si>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</si>
  <si>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</si>
  <si>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</si>
  <si>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</si>
  <si>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</si>
  <si>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</si>
  <si>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</si>
  <si>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</si>
  <si>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</si>
  <si>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</si>
  <si>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</si>
  <si>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</si>
  <si>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</si>
  <si>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</si>
  <si>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</si>
  <si>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</si>
  <si>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</si>
  <si>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</si>
  <si>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</si>
  <si>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</si>
  <si>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</si>
  <si>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</si>
  <si>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</si>
  <si>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</si>
  <si>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</si>
  <si>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</si>
  <si>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</si>
  <si>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</si>
  <si>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</si>
  <si>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</si>
  <si>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</si>
  <si>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</si>
  <si>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</si>
  <si>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</si>
  <si>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</si>
  <si>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</si>
  <si>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</si>
  <si>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</si>
  <si>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</si>
  <si>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</si>
  <si>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</si>
  <si>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</si>
  <si>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</si>
  <si>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</si>
  <si>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</si>
  <si>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</si>
  <si>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</si>
  <si>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</si>
  <si>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</si>
  <si>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</si>
  <si>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</si>
  <si>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</si>
  <si>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</si>
  <si>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</si>
  <si>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</si>
  <si>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</si>
  <si>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</si>
  <si>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</si>
  <si>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</si>
  <si>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</si>
  <si>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</si>
  <si>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</si>
  <si>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</si>
  <si>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</si>
  <si>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</si>
  <si>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</si>
  <si>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</si>
  <si>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</si>
  <si>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</si>
  <si>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</si>
  <si>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</si>
  <si>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</si>
  <si>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</si>
  <si>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</si>
  <si>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</si>
  <si>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</si>
  <si>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</si>
  <si>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</si>
  <si>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</si>
  <si>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</si>
  <si>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</si>
  <si>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</si>
  <si>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</si>
  <si>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</si>
  <si>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</si>
  <si>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</si>
  <si>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</si>
  <si>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</si>
  <si>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</si>
  <si>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</si>
  <si>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</si>
  <si>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</si>
  <si>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</si>
  <si>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</si>
  <si>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</si>
  <si>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</si>
  <si>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</si>
  <si>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</si>
  <si>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</si>
  <si>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</si>
  <si>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</si>
  <si>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</si>
  <si>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</si>
  <si>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</si>
  <si>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</si>
  <si>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</si>
  <si>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</si>
  <si>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</si>
  <si>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</si>
  <si>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</si>
  <si>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</si>
  <si>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</si>
  <si>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</si>
  <si>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</si>
  <si>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</si>
  <si>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</si>
  <si>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</si>
  <si>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</si>
  <si>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</si>
  <si>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</si>
  <si>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</si>
  <si>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</si>
  <si>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</si>
  <si>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</si>
  <si>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</si>
  <si>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</si>
  <si>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</si>
  <si>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</si>
  <si>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</si>
  <si>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</si>
  <si>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</si>
  <si>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</si>
  <si>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</si>
  <si>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</si>
  <si>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</si>
  <si>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</si>
  <si>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</si>
  <si>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</si>
  <si>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</si>
  <si>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</si>
  <si>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</si>
  <si>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</si>
  <si>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</si>
  <si>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</si>
  <si>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</si>
  <si>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</si>
  <si>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</si>
  <si>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</si>
  <si>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</si>
  <si>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</si>
  <si>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</si>
  <si>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</si>
  <si>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</si>
  <si>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</si>
  <si>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</si>
  <si>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</si>
  <si>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</si>
  <si>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</si>
  <si>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</si>
  <si>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</si>
  <si>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</si>
  <si>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</si>
  <si>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</si>
  <si>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</si>
  <si>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</si>
  <si>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</si>
  <si>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</si>
  <si>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</si>
  <si>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</si>
  <si>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</si>
  <si>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</si>
  <si>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</si>
  <si>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</si>
  <si>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</si>
  <si>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</si>
  <si>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</si>
  <si>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</si>
  <si>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</si>
  <si>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</si>
  <si>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</si>
  <si>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</si>
  <si>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</si>
  <si>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</si>
  <si>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</si>
  <si>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</si>
  <si>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</si>
  <si>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</si>
  <si>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</si>
  <si>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</si>
  <si>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</si>
  <si>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</si>
  <si>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</si>
  <si>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</si>
  <si>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</si>
  <si>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</si>
  <si>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</si>
  <si>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</si>
  <si>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</si>
  <si>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</si>
  <si>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</si>
  <si>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</si>
  <si>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</si>
  <si>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</si>
  <si>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</si>
  <si>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</si>
  <si>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</si>
  <si>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</si>
  <si>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</si>
  <si>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</si>
  <si>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</si>
  <si>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</si>
  <si>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</si>
  <si>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</si>
  <si>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</si>
  <si>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</si>
  <si>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</si>
  <si>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</si>
  <si>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</si>
  <si>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</si>
  <si>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</si>
  <si>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</si>
  <si>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</si>
  <si>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</si>
  <si>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</si>
  <si>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</si>
  <si>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</si>
  <si>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</si>
  <si>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</si>
  <si>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</si>
  <si>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</si>
  <si>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</si>
  <si>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</si>
  <si>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</si>
  <si>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</si>
  <si>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</si>
  <si>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</si>
  <si>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</si>
  <si>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</si>
  <si>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</si>
  <si>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</si>
  <si>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</si>
  <si>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</si>
  <si>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</si>
  <si>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</si>
  <si>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</si>
  <si>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</si>
  <si>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</si>
  <si>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</si>
  <si>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</si>
  <si>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</si>
  <si>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</si>
  <si>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</si>
  <si>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</si>
  <si>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</si>
  <si>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</si>
  <si>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</si>
  <si>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</si>
  <si>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</si>
  <si>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</si>
  <si>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</si>
  <si>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</si>
  <si>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</si>
  <si>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</si>
  <si>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</si>
  <si>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</si>
  <si>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</si>
  <si>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</si>
  <si>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</si>
  <si>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</si>
  <si>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</si>
  <si>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</si>
  <si>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</si>
  <si>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</si>
  <si>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</si>
  <si>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</si>
  <si>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</si>
  <si>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</si>
  <si>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</si>
  <si>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</si>
  <si>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</si>
  <si>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</si>
  <si>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</si>
  <si>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</si>
  <si>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</si>
  <si>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</si>
  <si>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</si>
  <si>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</si>
  <si>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</si>
  <si>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</si>
  <si>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</si>
  <si>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</si>
  <si>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</si>
  <si>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</si>
  <si>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</si>
  <si>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</si>
  <si>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</si>
  <si>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</si>
  <si>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</si>
  <si>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</si>
  <si>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</si>
  <si>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</si>
  <si>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</si>
  <si>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</si>
  <si>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</si>
  <si>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</si>
  <si>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</si>
  <si>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</si>
  <si>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</si>
  <si>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</si>
  <si>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</si>
  <si>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</si>
  <si>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</si>
  <si>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</si>
  <si>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</si>
  <si>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</si>
  <si>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</si>
  <si>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</si>
  <si>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</si>
  <si>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</si>
  <si>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</si>
  <si>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</si>
  <si>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</si>
  <si>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</si>
  <si>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</si>
  <si>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</si>
  <si>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</si>
  <si>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</si>
  <si>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</si>
  <si>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</si>
  <si>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</si>
  <si>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</si>
  <si>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</si>
  <si>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</si>
  <si>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</si>
  <si>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</si>
  <si>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</si>
  <si>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</si>
  <si>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</si>
  <si>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</si>
  <si>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</si>
  <si>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</si>
  <si>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</si>
  <si>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</si>
  <si>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</si>
  <si>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</si>
  <si>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</si>
  <si>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</si>
  <si>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</si>
  <si>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</si>
  <si>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</si>
  <si>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</si>
  <si>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</si>
  <si>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</si>
  <si>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</si>
  <si>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</si>
  <si>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</si>
  <si>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</si>
  <si>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</si>
  <si>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</si>
  <si>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</si>
  <si>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</si>
  <si>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</si>
  <si>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</si>
  <si>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</si>
  <si>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</si>
  <si>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</si>
  <si>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</si>
  <si>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</si>
  <si>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</si>
  <si>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</si>
  <si>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</si>
  <si>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</si>
  <si>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</si>
  <si>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</si>
  <si>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</si>
  <si>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</si>
  <si>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</si>
  <si>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</si>
  <si>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</si>
  <si>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</si>
  <si>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</si>
  <si>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</si>
  <si>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</si>
  <si>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</si>
  <si>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</si>
  <si>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</si>
  <si>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</si>
  <si>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</si>
  <si>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</si>
  <si>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</si>
  <si>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</si>
  <si>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</si>
  <si>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</si>
  <si>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</si>
  <si>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</si>
  <si>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</si>
  <si>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</si>
  <si>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</si>
  <si>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</si>
  <si>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</si>
  <si>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</si>
  <si>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</si>
  <si>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</si>
  <si>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</si>
  <si>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</si>
  <si>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</si>
  <si>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</si>
  <si>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</si>
  <si>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</si>
  <si>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</si>
  <si>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</si>
  <si>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</si>
  <si>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</si>
  <si>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</si>
  <si>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</si>
  <si>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</si>
  <si>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</si>
  <si>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</si>
  <si>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</si>
  <si>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</si>
  <si>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</si>
  <si>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</si>
  <si>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</si>
  <si>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</si>
  <si>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</si>
  <si>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</si>
  <si>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</si>
  <si>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</si>
  <si>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</si>
  <si>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</si>
  <si>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</si>
  <si>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</si>
  <si>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</si>
  <si>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</si>
  <si>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</si>
  <si>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</si>
  <si>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</si>
  <si>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</si>
  <si>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</si>
  <si>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</si>
  <si>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</si>
  <si>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</si>
  <si>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</si>
  <si>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</si>
  <si>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</si>
  <si>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</si>
  <si>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</si>
  <si>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</si>
  <si>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</si>
  <si>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</si>
  <si>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</si>
  <si>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</si>
  <si>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</si>
  <si>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</si>
  <si>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</si>
  <si>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</si>
  <si>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</si>
  <si>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</si>
  <si>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</si>
  <si>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</si>
  <si>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</si>
  <si>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</si>
  <si>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</si>
  <si>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</si>
  <si>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</si>
  <si>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</si>
  <si>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</si>
  <si>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</si>
  <si>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</si>
  <si>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</si>
  <si>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</si>
  <si>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</si>
  <si>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</si>
  <si>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</si>
  <si>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</si>
  <si>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</si>
  <si>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</si>
  <si>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</si>
  <si>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</si>
  <si>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</si>
  <si>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</si>
  <si>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</si>
  <si>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</si>
  <si>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</si>
  <si>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</si>
  <si>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</si>
  <si>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</si>
  <si>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</si>
  <si>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</si>
  <si>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</si>
  <si>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</si>
  <si>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</si>
  <si>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</si>
  <si>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</si>
  <si>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</si>
  <si>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</si>
  <si>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</si>
  <si>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</si>
  <si>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</si>
  <si>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</si>
  <si>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</si>
  <si>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</si>
  <si>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</si>
  <si>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</si>
  <si>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</si>
  <si>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</si>
  <si>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</si>
  <si>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</si>
  <si>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</si>
  <si>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</si>
  <si>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</si>
  <si>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</si>
  <si>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</si>
  <si>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</si>
  <si>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</si>
  <si>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</si>
  <si>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</si>
  <si>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</si>
  <si>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</si>
  <si>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</si>
  <si>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</si>
  <si>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</si>
  <si>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</si>
  <si>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</si>
  <si>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</si>
  <si>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</si>
  <si>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</si>
  <si>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</si>
  <si>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</si>
  <si>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</si>
  <si>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</si>
  <si>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</si>
  <si>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</si>
  <si>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</si>
  <si>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</si>
  <si>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</si>
  <si>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</si>
  <si>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</si>
  <si>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</si>
  <si>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</si>
  <si>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</si>
  <si>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</si>
  <si>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</si>
  <si>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</si>
  <si>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</si>
  <si>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</si>
  <si>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</si>
  <si>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</si>
  <si>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</si>
  <si>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</si>
  <si>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</si>
  <si>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</si>
  <si>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</si>
  <si>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</si>
  <si>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</si>
  <si>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</si>
  <si>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</si>
  <si>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</si>
  <si>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</si>
  <si>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</si>
  <si>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</si>
  <si>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</si>
  <si>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</si>
  <si>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</si>
  <si>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</si>
  <si>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</si>
  <si>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</si>
  <si>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</si>
  <si>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</si>
  <si>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</si>
  <si>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</si>
  <si>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</si>
  <si>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</si>
  <si>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</si>
  <si>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</si>
  <si>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</si>
  <si>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</si>
  <si>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</si>
  <si>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</si>
  <si>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</si>
  <si>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</si>
  <si>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</si>
  <si>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</si>
  <si>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</si>
  <si>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</si>
  <si>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</si>
  <si>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</si>
  <si>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</si>
  <si>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</si>
  <si>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</si>
  <si>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</si>
  <si>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</si>
  <si>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</si>
  <si>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</si>
  <si>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</si>
  <si>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</si>
  <si>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</si>
  <si>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</si>
  <si>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</si>
  <si>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</si>
  <si>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</si>
  <si>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</si>
  <si>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</si>
  <si>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</si>
  <si>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</si>
  <si>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</si>
  <si>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</si>
  <si>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</si>
  <si>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</si>
  <si>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</si>
  <si>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</si>
  <si>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</si>
  <si>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</si>
  <si>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</si>
  <si>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</si>
  <si>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</si>
  <si>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</si>
  <si>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</si>
  <si>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</si>
  <si>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</si>
  <si>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</si>
  <si>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</si>
  <si>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</si>
  <si>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</si>
  <si>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</si>
  <si>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</si>
  <si>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</si>
  <si>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</si>
  <si>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</si>
  <si>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</si>
  <si>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</si>
  <si>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</si>
  <si>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</si>
  <si>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</si>
  <si>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</si>
  <si>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</si>
  <si>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</si>
  <si>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</si>
  <si>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</si>
  <si>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</si>
  <si>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</si>
  <si>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</si>
  <si>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</si>
  <si>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</si>
  <si>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</si>
  <si>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</si>
  <si>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</si>
  <si>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</si>
  <si>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</si>
  <si>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</si>
  <si>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</si>
  <si>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</si>
  <si>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</si>
  <si>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</si>
  <si>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</si>
  <si>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</si>
  <si>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</si>
  <si>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</si>
  <si>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</si>
  <si>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</si>
  <si>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</si>
  <si>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</si>
  <si>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</si>
  <si>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</si>
  <si>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</si>
  <si>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</si>
  <si>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</si>
  <si>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</si>
  <si>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</si>
  <si>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</si>
  <si>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</si>
  <si>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</si>
  <si>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</si>
  <si>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</si>
  <si>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</si>
  <si>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</si>
  <si>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</si>
  <si>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</si>
  <si>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</si>
  <si>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</si>
  <si>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</si>
  <si>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</si>
  <si>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</si>
  <si>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</si>
  <si>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</si>
  <si>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</si>
  <si>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</si>
  <si>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</si>
  <si>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</si>
  <si>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</si>
  <si>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</si>
  <si>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</si>
  <si>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</si>
  <si>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</si>
  <si>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</si>
  <si>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</si>
  <si>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</si>
  <si>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</si>
  <si>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</si>
  <si>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</si>
  <si>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</si>
  <si>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</si>
  <si>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</si>
  <si>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</si>
  <si>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</si>
  <si>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</si>
  <si>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</si>
  <si>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</si>
  <si>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</si>
  <si>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</si>
  <si>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</si>
  <si>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</si>
  <si>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</si>
  <si>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</si>
  <si>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</si>
  <si>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</si>
  <si>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</si>
  <si>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</si>
  <si>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</si>
  <si>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</si>
  <si>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</si>
  <si>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</si>
  <si>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</si>
  <si>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</si>
  <si>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</si>
  <si>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</si>
  <si>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</si>
  <si>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</si>
  <si>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</si>
  <si>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</si>
  <si>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</si>
  <si>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</si>
  <si>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</si>
  <si>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</si>
  <si>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</si>
  <si>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</si>
  <si>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</si>
  <si>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</si>
  <si>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</si>
  <si>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</si>
  <si>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</si>
  <si>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</si>
  <si>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</si>
  <si>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</si>
  <si>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</si>
  <si>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</si>
  <si>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</si>
  <si>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</si>
  <si>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</si>
  <si>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</si>
  <si>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</si>
  <si>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</si>
  <si>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</si>
  <si>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</si>
  <si>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</si>
  <si>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</si>
  <si>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</si>
  <si>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</si>
  <si>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</si>
  <si>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</si>
  <si>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</si>
  <si>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</si>
  <si>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</si>
  <si>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</si>
  <si>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</si>
  <si>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</si>
  <si>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</si>
  <si>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</si>
  <si>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</si>
  <si>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</si>
  <si>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</si>
  <si>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</si>
  <si>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</si>
  <si>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</si>
  <si>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</si>
  <si>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</si>
  <si>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</si>
  <si>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</si>
  <si>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</si>
  <si>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</si>
  <si>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</si>
  <si>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</si>
  <si>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</si>
  <si>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</si>
  <si>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</si>
  <si>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</si>
  <si>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</si>
  <si>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</si>
  <si>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</si>
  <si>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</si>
  <si>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</si>
  <si>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</si>
  <si>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</si>
  <si>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</si>
  <si>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</si>
  <si>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</si>
  <si>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</si>
  <si>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</si>
  <si>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</si>
  <si>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</si>
  <si>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</si>
  <si>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</si>
  <si>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</si>
  <si>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</si>
  <si>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</si>
  <si>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</si>
  <si>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</si>
  <si>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</si>
  <si>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</si>
  <si>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</si>
  <si>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</si>
  <si>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</si>
  <si>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</si>
  <si>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</si>
  <si>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</si>
  <si>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</si>
  <si>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</si>
  <si>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</si>
  <si>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</si>
  <si>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</si>
  <si>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</si>
  <si>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</si>
  <si>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</si>
  <si>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</si>
  <si>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</si>
  <si>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</si>
  <si>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</si>
  <si>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</si>
  <si>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</si>
  <si>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</si>
  <si>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</si>
  <si>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</si>
  <si>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</si>
  <si>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</si>
  <si>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</si>
  <si>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</si>
  <si>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</si>
  <si>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</si>
  <si>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</si>
  <si>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</si>
  <si>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</si>
  <si>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</si>
  <si>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</si>
  <si>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</si>
  <si>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</si>
  <si>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</si>
  <si>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</si>
  <si>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</si>
  <si>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</si>
  <si>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</si>
  <si>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</si>
  <si>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</si>
  <si>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</si>
  <si>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</si>
  <si>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</si>
  <si>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</si>
  <si>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</si>
  <si>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</si>
  <si>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</si>
  <si>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</si>
  <si>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</si>
  <si>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</si>
  <si>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</si>
  <si>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</si>
  <si>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</si>
  <si>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</si>
  <si>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</si>
  <si>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</si>
  <si>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</si>
  <si>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</si>
  <si>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</si>
  <si>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</si>
  <si>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</si>
  <si>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</si>
  <si>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</si>
  <si>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</si>
  <si>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</si>
  <si>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</si>
  <si>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</si>
  <si>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</si>
  <si>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</si>
  <si>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</si>
  <si>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</si>
  <si>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</si>
  <si>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</si>
  <si>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</si>
  <si>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</si>
  <si>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</si>
  <si>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</si>
  <si>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</si>
  <si>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</si>
  <si>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</si>
  <si>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</si>
  <si>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</si>
  <si>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</si>
  <si>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</si>
  <si>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</si>
  <si>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</si>
  <si>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</si>
  <si>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</si>
  <si>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</si>
  <si>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</si>
  <si>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</si>
  <si>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</si>
  <si>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</si>
  <si>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</si>
  <si>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</si>
  <si>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</si>
  <si>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</si>
  <si>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</si>
  <si>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</si>
  <si>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</si>
  <si>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</si>
  <si>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</si>
  <si>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</si>
  <si>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</si>
  <si>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</si>
  <si>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</si>
  <si>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</si>
  <si>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</si>
  <si>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</si>
  <si>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</si>
  <si>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</si>
  <si>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</si>
  <si>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</si>
  <si>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</si>
  <si>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</si>
  <si>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</si>
  <si>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</si>
  <si>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</si>
  <si>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</si>
  <si>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</si>
  <si>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</si>
  <si>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</si>
  <si>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</si>
  <si>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</si>
  <si>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</si>
  <si>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</si>
  <si>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</si>
  <si>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</si>
  <si>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</si>
  <si>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</si>
  <si>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</si>
  <si>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</si>
  <si>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</si>
  <si>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</si>
  <si>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</si>
  <si>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</si>
  <si>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</si>
  <si>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</si>
  <si>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</si>
  <si>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</si>
  <si>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</si>
  <si>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</si>
  <si>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</si>
  <si>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</si>
  <si>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</si>
  <si>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</si>
  <si>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</si>
  <si>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</si>
  <si>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</si>
  <si>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</si>
  <si>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</si>
  <si>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</si>
  <si>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</si>
  <si>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</si>
  <si>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</si>
  <si>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</si>
  <si>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</si>
  <si>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</si>
  <si>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</si>
  <si>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</si>
  <si>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</si>
  <si>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</si>
  <si>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</si>
  <si>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</si>
  <si>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</si>
  <si>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</si>
  <si>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</si>
  <si>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</si>
  <si>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</si>
  <si>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</si>
  <si>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</si>
  <si>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</si>
  <si>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</si>
  <si>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</si>
  <si>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</si>
  <si>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</si>
  <si>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</si>
  <si>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</si>
  <si>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</si>
  <si>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</si>
  <si>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</si>
  <si>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</si>
  <si>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</si>
  <si>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</si>
  <si>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</si>
  <si>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</si>
  <si>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</si>
  <si>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</si>
  <si>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</si>
  <si>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</si>
  <si>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</si>
  <si>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</si>
  <si>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</si>
  <si>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</si>
  <si>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</si>
  <si>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</si>
  <si>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</si>
  <si>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</si>
  <si>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</si>
  <si>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</si>
  <si>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</si>
  <si>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</si>
  <si>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</si>
  <si>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</si>
  <si>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</si>
  <si>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</si>
  <si>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</si>
  <si>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</si>
  <si>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</si>
  <si>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</si>
  <si>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</si>
  <si>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</si>
  <si>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</si>
  <si>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</si>
  <si>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</si>
  <si>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</si>
  <si>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</si>
  <si>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</si>
  <si>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</si>
  <si>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</si>
  <si>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</si>
  <si>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</si>
  <si>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</si>
  <si>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</si>
  <si>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</si>
  <si>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</si>
  <si>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</si>
  <si>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</si>
  <si>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</si>
  <si>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</si>
  <si>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</si>
  <si>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</si>
  <si>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</si>
  <si>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</si>
  <si>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</si>
  <si>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</si>
  <si>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</si>
  <si>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</si>
  <si>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</si>
  <si>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</si>
  <si>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</si>
  <si>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</si>
  <si>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</si>
  <si>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</si>
  <si>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</si>
  <si>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</si>
  <si>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</si>
  <si>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</si>
  <si>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</si>
  <si>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</si>
  <si>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</si>
  <si>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</si>
  <si>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</si>
  <si>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</si>
  <si>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</si>
  <si>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</si>
  <si>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</si>
  <si>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</si>
  <si>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</si>
  <si>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</si>
  <si>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</si>
  <si>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</si>
  <si>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</si>
  <si>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</si>
  <si>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</si>
  <si>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</si>
  <si>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</si>
  <si>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</si>
  <si>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</si>
  <si>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</si>
  <si>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</si>
  <si>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</si>
  <si>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</si>
  <si>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</si>
  <si>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</si>
  <si>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</si>
  <si>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</si>
  <si>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</si>
  <si>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</si>
  <si>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</si>
  <si>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</si>
  <si>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</si>
  <si>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</si>
  <si>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</si>
  <si>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</si>
  <si>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</si>
  <si>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</si>
  <si>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</si>
  <si>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</si>
  <si>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</si>
  <si>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</si>
  <si>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</si>
  <si>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</si>
  <si>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</si>
  <si>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</si>
  <si>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</si>
  <si>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</si>
  <si>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</si>
  <si>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</si>
  <si>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</si>
  <si>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</si>
  <si>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</si>
  <si>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</si>
  <si>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</si>
  <si>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</si>
  <si>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</si>
  <si>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</si>
  <si>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</si>
  <si>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</si>
  <si>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</si>
  <si>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</si>
  <si>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</si>
  <si>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</si>
  <si>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</si>
  <si>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</si>
  <si>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</si>
  <si>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</si>
  <si>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</si>
  <si>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</si>
  <si>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</si>
  <si>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</si>
  <si>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</si>
  <si>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</si>
  <si>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</si>
  <si>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</si>
  <si>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</si>
  <si>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</si>
  <si>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</si>
  <si>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</si>
  <si>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</si>
  <si>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</si>
  <si>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</si>
  <si>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</si>
  <si>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</si>
  <si>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</si>
  <si>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</si>
  <si>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</si>
  <si>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</si>
  <si>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</si>
  <si>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</si>
  <si>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</si>
  <si>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</si>
  <si>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</si>
  <si>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</si>
  <si>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</si>
  <si>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</si>
  <si>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</si>
  <si>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</si>
  <si>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</si>
  <si>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</si>
  <si>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</si>
  <si>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</si>
  <si>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</si>
  <si>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</si>
  <si>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</si>
  <si>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</si>
  <si>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</si>
  <si>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</si>
  <si>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</si>
  <si>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</si>
  <si>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</si>
  <si>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</si>
  <si>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</si>
  <si>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</si>
  <si>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</si>
  <si>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</si>
  <si>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</si>
  <si>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</si>
  <si>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</si>
  <si>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</si>
  <si>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</si>
  <si>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</si>
  <si>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</si>
  <si>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</si>
  <si>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</si>
  <si>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</si>
  <si>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</si>
  <si>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</si>
  <si>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</si>
  <si>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</si>
  <si>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</si>
  <si>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</si>
  <si>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</si>
  <si>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</si>
  <si>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</si>
  <si>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</si>
  <si>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</si>
  <si>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</si>
  <si>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</si>
  <si>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</si>
  <si>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</si>
  <si>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</si>
  <si>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</si>
  <si>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</si>
  <si>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</si>
  <si>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</si>
  <si>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</si>
  <si>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</si>
  <si>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</si>
  <si>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</si>
  <si>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</si>
  <si>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</si>
  <si>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</si>
  <si>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</si>
  <si>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</si>
  <si>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</si>
  <si>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</si>
  <si>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</si>
  <si>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</si>
  <si>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</si>
  <si>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</si>
  <si>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</si>
  <si>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</si>
  <si>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</si>
  <si>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</si>
  <si>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</si>
  <si>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</si>
  <si>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</si>
  <si>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</si>
  <si>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</si>
  <si>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</si>
  <si>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</si>
  <si>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</si>
  <si>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</si>
  <si>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</si>
  <si>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</si>
  <si>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</si>
  <si>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</si>
  <si>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</si>
  <si>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</si>
  <si>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</si>
  <si>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</si>
  <si>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</si>
  <si>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</si>
  <si>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</si>
  <si>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</si>
  <si>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</si>
  <si>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</si>
  <si>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</si>
  <si>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</si>
  <si>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</si>
  <si>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</si>
  <si>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</si>
  <si>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</si>
  <si>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</si>
  <si>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</si>
  <si>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</si>
  <si>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</si>
  <si>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</si>
  <si>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</si>
  <si>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</si>
  <si>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</si>
  <si>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</si>
  <si>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</si>
  <si>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</si>
  <si>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</si>
  <si>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</si>
  <si>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</si>
  <si>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</si>
  <si>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</si>
  <si>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</si>
  <si>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</si>
  <si>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</si>
  <si>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</si>
  <si>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</si>
  <si>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</si>
  <si>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</si>
  <si>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</si>
  <si>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</si>
  <si>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</si>
  <si>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</si>
  <si>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</si>
  <si>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</si>
  <si>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</si>
  <si>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</si>
  <si>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</si>
  <si>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</si>
  <si>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</si>
  <si>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</si>
  <si>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</si>
  <si>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</si>
  <si>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</si>
  <si>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</si>
  <si>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</si>
  <si>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</si>
  <si>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</si>
  <si>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</si>
  <si>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</si>
  <si>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</si>
  <si>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</si>
  <si>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</si>
  <si>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</si>
  <si>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</si>
  <si>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</si>
  <si>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</si>
  <si>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</si>
  <si>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</si>
  <si>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</si>
  <si>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</si>
  <si>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</si>
  <si>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</si>
  <si>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</si>
  <si>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</si>
  <si>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</si>
  <si>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</si>
  <si>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</si>
  <si>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</si>
  <si>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</si>
  <si>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</si>
  <si>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</si>
  <si>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</si>
  <si>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</si>
  <si>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</si>
  <si>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</si>
  <si>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</si>
  <si>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</si>
  <si>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</si>
  <si>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</si>
  <si>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</si>
  <si>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</si>
  <si>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</si>
  <si>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</si>
  <si>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</si>
  <si>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</si>
  <si>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</si>
  <si>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</si>
  <si>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</si>
  <si>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</si>
  <si>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</si>
  <si>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</si>
  <si>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</si>
  <si>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</si>
  <si>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</si>
  <si>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</si>
  <si>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</si>
  <si>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</si>
  <si>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</si>
  <si>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</si>
  <si>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</si>
  <si>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</si>
  <si>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</si>
  <si>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</si>
  <si>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</si>
  <si>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</si>
  <si>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</si>
  <si>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</si>
  <si>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</si>
  <si>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</si>
  <si>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</si>
  <si>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</si>
  <si>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</si>
  <si>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</si>
  <si>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</si>
  <si>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</si>
  <si>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</si>
  <si>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</si>
  <si>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</si>
  <si>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</si>
  <si>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</si>
  <si>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</si>
  <si>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</si>
  <si>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</si>
  <si>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</si>
  <si>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</si>
  <si>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</si>
  <si>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</si>
  <si>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</si>
  <si>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</si>
  <si>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</si>
  <si>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</si>
  <si>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</si>
  <si>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</si>
  <si>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</si>
  <si>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</si>
  <si>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</si>
  <si>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</si>
  <si>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</si>
  <si>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</si>
  <si>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</si>
  <si>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</si>
  <si>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</si>
  <si>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</si>
  <si>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</si>
  <si>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</si>
  <si>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</si>
  <si>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</si>
  <si>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</si>
  <si>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</si>
  <si>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</si>
  <si>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</si>
  <si>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</si>
  <si>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</si>
  <si>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</si>
  <si>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</si>
  <si>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</si>
  <si>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</si>
  <si>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</si>
  <si>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</si>
  <si>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</si>
  <si>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</si>
  <si>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</si>
  <si>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</si>
  <si>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</si>
  <si>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</si>
  <si>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</si>
  <si>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</si>
  <si>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</si>
  <si>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</si>
  <si>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</si>
  <si>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</si>
  <si>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</si>
  <si>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</si>
  <si>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</si>
  <si>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</si>
  <si>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</si>
  <si>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</si>
  <si>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</si>
  <si>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</si>
  <si>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</si>
  <si>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</si>
  <si>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</si>
  <si>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</si>
  <si>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</si>
  <si>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</si>
  <si>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</si>
  <si>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</si>
  <si>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</si>
  <si>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</si>
  <si>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</si>
  <si>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</si>
  <si>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</si>
  <si>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</si>
  <si>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</si>
  <si>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</si>
  <si>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</si>
  <si>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</si>
  <si>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</si>
  <si>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</si>
  <si>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</si>
  <si>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</si>
  <si>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</si>
  <si>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</si>
  <si>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</si>
  <si>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</si>
  <si>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</si>
  <si>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</si>
  <si>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</si>
  <si>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</si>
  <si>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</si>
  <si>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</si>
  <si>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</si>
  <si>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</si>
  <si>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</si>
  <si>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</si>
  <si>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</si>
  <si>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</si>
  <si>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</si>
  <si>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</si>
  <si>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</si>
  <si>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</si>
  <si>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</si>
  <si>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</si>
  <si>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</si>
  <si>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</si>
  <si>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</si>
  <si>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</si>
  <si>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</si>
  <si>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</si>
  <si>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</si>
  <si>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</si>
  <si>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</si>
  <si>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</si>
  <si>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</si>
  <si>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</si>
  <si>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</si>
  <si>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</si>
  <si>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</si>
  <si>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</si>
  <si>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</si>
  <si>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</si>
  <si>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</si>
  <si>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</si>
  <si>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</si>
  <si>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</si>
  <si>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</si>
  <si>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</si>
  <si>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</si>
  <si>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</si>
  <si>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</si>
  <si>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</si>
  <si>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</si>
  <si>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</si>
  <si>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</si>
  <si>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</si>
  <si>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</si>
  <si>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</si>
  <si>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</si>
  <si>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</si>
  <si>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</si>
  <si>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</si>
  <si>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</si>
  <si>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</si>
  <si>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</si>
  <si>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</si>
  <si>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</si>
  <si>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</si>
  <si>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</si>
  <si>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</si>
  <si>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</si>
  <si>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</si>
  <si>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</si>
  <si>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</si>
  <si>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</si>
  <si>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</si>
  <si>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</si>
  <si>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</si>
  <si>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</si>
  <si>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</si>
  <si>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</si>
  <si>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</si>
  <si>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</si>
  <si>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</si>
  <si>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</si>
  <si>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</si>
  <si>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</si>
  <si>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</si>
  <si>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</si>
  <si>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</si>
  <si>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</si>
  <si>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</si>
  <si>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</si>
  <si>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</si>
  <si>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</si>
  <si>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</si>
  <si>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</si>
  <si>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</si>
  <si>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</si>
  <si>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</si>
  <si>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</si>
  <si>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</si>
  <si>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</si>
  <si>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</si>
  <si>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</si>
  <si>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</si>
  <si>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</si>
  <si>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</si>
  <si>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</si>
  <si>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</si>
  <si>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</si>
  <si>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</si>
  <si>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</si>
  <si>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</si>
  <si>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</si>
  <si>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</si>
  <si>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</si>
  <si>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</si>
  <si>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</si>
  <si>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</si>
  <si>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</si>
  <si>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</si>
  <si>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</si>
  <si>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</si>
  <si>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</si>
  <si>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</si>
  <si>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</si>
  <si>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</si>
  <si>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</si>
  <si>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</si>
  <si>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</si>
  <si>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</si>
  <si>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</si>
  <si>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</si>
  <si>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</si>
  <si>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</si>
  <si>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</si>
  <si>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</si>
  <si>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</si>
  <si>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</si>
  <si>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</si>
  <si>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</si>
  <si>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</si>
  <si>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</si>
  <si>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</si>
  <si>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</si>
  <si>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</si>
  <si>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</si>
  <si>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</si>
  <si>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</si>
  <si>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</si>
  <si>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</si>
  <si>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</si>
  <si>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</si>
  <si>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</si>
  <si>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</si>
  <si>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</si>
  <si>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</si>
  <si>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</si>
  <si>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</si>
  <si>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</si>
  <si>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</si>
  <si>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</si>
  <si>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</si>
  <si>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</si>
  <si>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</si>
  <si>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</si>
  <si>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</si>
  <si>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</si>
  <si>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</si>
  <si>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</si>
  <si>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</si>
  <si>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</si>
  <si>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</si>
  <si>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</si>
  <si>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</si>
  <si>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</si>
  <si>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</si>
  <si>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</si>
  <si>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</si>
  <si>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</si>
  <si>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</si>
  <si>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</si>
  <si>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</si>
  <si>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</si>
  <si>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</si>
  <si>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</si>
  <si>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</si>
  <si>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</si>
  <si>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</si>
  <si>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</si>
  <si>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</si>
  <si>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</si>
  <si>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</si>
  <si>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</si>
  <si>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</si>
  <si>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</si>
  <si>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</si>
  <si>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</si>
  <si>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</si>
  <si>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</si>
  <si>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</si>
  <si>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</si>
  <si>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</si>
  <si>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</si>
  <si>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</si>
  <si>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</si>
  <si>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</si>
  <si>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</si>
  <si>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</si>
  <si>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</si>
  <si>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</si>
  <si>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</si>
  <si>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</si>
  <si>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</si>
  <si>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</si>
  <si>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</si>
  <si>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</si>
  <si>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</si>
  <si>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</si>
  <si>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</si>
  <si>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</si>
  <si>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</si>
  <si>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</si>
  <si>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</si>
  <si>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</si>
  <si>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</si>
  <si>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</si>
  <si>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</si>
  <si>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</si>
  <si>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</si>
  <si>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</si>
  <si>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</si>
  <si>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</si>
  <si>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</si>
  <si>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</si>
  <si>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</si>
  <si>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</si>
  <si>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</si>
  <si>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</si>
  <si>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</si>
  <si>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</si>
  <si>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</si>
  <si>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</si>
  <si>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</si>
  <si>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</si>
  <si>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</si>
  <si>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</si>
  <si>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</si>
  <si>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</si>
  <si>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</si>
  <si>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</si>
  <si>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</si>
  <si>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</si>
  <si>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</si>
  <si>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</si>
  <si>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</si>
  <si>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</si>
  <si>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</si>
  <si>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</si>
  <si>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</si>
  <si>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</si>
  <si>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</si>
  <si>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</si>
  <si>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</si>
  <si>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</si>
  <si>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</si>
  <si>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</si>
  <si>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</si>
  <si>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</si>
  <si>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</si>
  <si>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</si>
  <si>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</si>
  <si>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</si>
  <si>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</si>
  <si>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</si>
  <si>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</si>
  <si>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</si>
  <si>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</si>
  <si>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</si>
  <si>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</si>
  <si>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</si>
  <si>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</si>
  <si>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</si>
  <si>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</si>
  <si>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</si>
  <si>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</si>
  <si>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</si>
  <si>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</si>
  <si>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</si>
  <si>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</si>
  <si>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</si>
  <si>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</si>
  <si>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</si>
  <si>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</si>
  <si>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</si>
  <si>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</si>
  <si>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</si>
  <si>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</si>
  <si>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</si>
  <si>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</si>
  <si>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</si>
  <si>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</si>
  <si>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</si>
  <si>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</si>
  <si>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</si>
  <si>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</si>
  <si>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</si>
  <si>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</si>
  <si>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</si>
  <si>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</si>
  <si>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</si>
  <si>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</si>
  <si>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</si>
  <si>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</si>
  <si>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</si>
  <si>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</si>
  <si>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</si>
  <si>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</si>
  <si>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</si>
  <si>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</si>
  <si>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</si>
  <si>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</si>
  <si>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</si>
  <si>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</si>
  <si>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</si>
  <si>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</si>
  <si>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</si>
  <si>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</si>
  <si>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</si>
  <si>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</si>
  <si>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</si>
  <si>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</si>
  <si>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</si>
  <si>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</si>
  <si>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</si>
  <si>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</si>
  <si>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</si>
  <si>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</si>
  <si>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</si>
  <si>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</si>
  <si>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</si>
  <si>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</si>
  <si>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</si>
  <si>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</si>
  <si>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</si>
  <si>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</si>
  <si>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</si>
  <si>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</si>
  <si>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</si>
  <si>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</si>
  <si>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</si>
  <si>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</si>
  <si>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</si>
  <si>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</si>
  <si>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</si>
  <si>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</si>
  <si>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</si>
  <si>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</si>
  <si>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</si>
  <si>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</si>
  <si>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</si>
  <si>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</si>
  <si>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</si>
  <si>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</si>
  <si>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</si>
  <si>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</si>
  <si>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</si>
  <si>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</si>
  <si>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</si>
  <si>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</si>
  <si>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</si>
  <si>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</si>
  <si>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</si>
  <si>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</si>
  <si>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</si>
  <si>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</si>
  <si>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</si>
  <si>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</si>
  <si>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</si>
  <si>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</si>
  <si>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</si>
  <si>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</si>
  <si>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</si>
  <si>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</si>
  <si>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</si>
  <si>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</si>
  <si>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</si>
  <si>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</si>
  <si>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</si>
  <si>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</si>
  <si>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</si>
  <si>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</si>
  <si>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</si>
  <si>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</si>
  <si>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</si>
  <si>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</si>
  <si>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</si>
  <si>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</si>
  <si>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</si>
  <si>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</si>
  <si>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</si>
  <si>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</si>
  <si>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</si>
  <si>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</si>
  <si>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</si>
  <si>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</si>
  <si>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</si>
  <si>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</si>
  <si>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</si>
  <si>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</si>
  <si>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</si>
  <si>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</si>
  <si>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</si>
  <si>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</si>
  <si>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</si>
  <si>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</si>
  <si>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</si>
  <si>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</si>
  <si>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</si>
  <si>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</si>
  <si>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</si>
  <si>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</si>
  <si>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</si>
  <si>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</si>
  <si>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</si>
  <si>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</si>
  <si>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</si>
  <si>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</si>
  <si>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</si>
  <si>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</si>
  <si>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</si>
  <si>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</si>
  <si>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</si>
  <si>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</si>
  <si>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</si>
  <si>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</si>
  <si>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</si>
  <si>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</si>
  <si>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</si>
  <si>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</si>
  <si>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</si>
  <si>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</si>
  <si>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</si>
  <si>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</si>
  <si>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</si>
  <si>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</si>
  <si>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</si>
  <si>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</si>
  <si>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</si>
  <si>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</si>
  <si>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</si>
  <si>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</si>
  <si>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</si>
  <si>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</si>
  <si>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</si>
  <si>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</si>
  <si>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</si>
  <si>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</si>
  <si>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</si>
  <si>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</si>
  <si>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</si>
  <si>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</si>
  <si>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</si>
  <si>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</si>
  <si>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</si>
  <si>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</si>
  <si>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</si>
  <si>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</si>
  <si>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</si>
  <si>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</si>
  <si>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</si>
  <si>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</si>
  <si>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</si>
  <si>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</si>
  <si>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</si>
  <si>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</si>
  <si>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</si>
  <si>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</si>
  <si>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</si>
  <si>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</si>
  <si>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</si>
  <si>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</si>
  <si>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</si>
  <si>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</si>
  <si>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</si>
  <si>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</si>
  <si>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</si>
  <si>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</si>
  <si>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</si>
  <si>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</si>
  <si>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</si>
  <si>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</si>
  <si>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</si>
  <si>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</si>
  <si>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</si>
  <si>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</si>
  <si>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</si>
  <si>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</si>
  <si>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</si>
  <si>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</si>
  <si>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</si>
  <si>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</si>
  <si>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</si>
  <si>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</si>
  <si>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</si>
  <si>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</si>
  <si>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</si>
  <si>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</si>
  <si>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</si>
  <si>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</si>
  <si>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</si>
  <si>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</si>
  <si>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</si>
  <si>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</si>
  <si>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</si>
  <si>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</si>
  <si>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</si>
  <si>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</si>
  <si>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</si>
  <si>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</si>
  <si>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</si>
  <si>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</si>
  <si>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</si>
  <si>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</si>
  <si>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</si>
  <si>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</si>
  <si>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</si>
  <si>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</si>
  <si>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</si>
  <si>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</si>
  <si>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</si>
  <si>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</si>
  <si>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</si>
  <si>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</si>
  <si>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</si>
  <si>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</si>
  <si>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</si>
  <si>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</si>
  <si>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</si>
  <si>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</si>
  <si>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</si>
  <si>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</si>
  <si>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</si>
  <si>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</si>
  <si>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</si>
  <si>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</si>
  <si>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</si>
  <si>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</si>
  <si>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</si>
  <si>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</si>
  <si>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</si>
  <si>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</si>
  <si>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</si>
  <si>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</si>
  <si>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</si>
  <si>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</si>
  <si>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</si>
  <si>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</si>
  <si>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</si>
  <si>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</si>
  <si>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</si>
  <si>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</si>
  <si>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</si>
  <si>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</si>
  <si>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</si>
  <si>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</si>
  <si>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</si>
  <si>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</si>
  <si>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</si>
  <si>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</si>
  <si>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</si>
  <si>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</si>
  <si>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</si>
  <si>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</si>
  <si>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</si>
  <si>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</si>
  <si>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</si>
  <si>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</si>
  <si>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</si>
  <si>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</si>
  <si>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</si>
  <si>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</si>
  <si>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</si>
  <si>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</si>
  <si>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</si>
  <si>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</si>
  <si>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</si>
  <si>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</si>
  <si>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</si>
  <si>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</si>
  <si>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</si>
  <si>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</si>
  <si>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</si>
  <si>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</si>
  <si>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</si>
  <si>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</si>
  <si>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</si>
  <si>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</si>
  <si>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</si>
  <si>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</si>
  <si>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</si>
  <si>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</si>
  <si>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</si>
  <si>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</si>
  <si>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</si>
  <si>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</si>
  <si>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</si>
  <si>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</si>
  <si>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</si>
  <si>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</si>
  <si>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</si>
  <si>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</si>
  <si>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</si>
  <si>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</si>
  <si>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</si>
  <si>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</si>
  <si>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</si>
  <si>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</si>
  <si>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</si>
  <si>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</si>
  <si>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</si>
  <si>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</si>
  <si>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</si>
  <si>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</si>
  <si>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</si>
  <si>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</si>
  <si>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</si>
  <si>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</si>
  <si>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</si>
  <si>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</si>
  <si>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</si>
  <si>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</si>
  <si>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</si>
  <si>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</si>
  <si>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</si>
  <si>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</si>
  <si>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</si>
  <si>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</si>
  <si>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</si>
  <si>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</si>
  <si>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</si>
  <si>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</si>
  <si>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</si>
  <si>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</si>
  <si>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</si>
  <si>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</si>
  <si>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</si>
  <si>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</si>
  <si>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</si>
  <si>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</si>
  <si>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</si>
  <si>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</si>
  <si>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</si>
  <si>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</si>
  <si>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</si>
  <si>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</si>
  <si>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</si>
  <si>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</si>
  <si>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</si>
  <si>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</si>
  <si>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</si>
  <si>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</si>
  <si>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</si>
  <si>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</si>
  <si>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</si>
  <si>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</si>
  <si>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</si>
  <si>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</si>
  <si>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</si>
  <si>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</si>
  <si>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</si>
  <si>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</si>
  <si>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</si>
  <si>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</si>
  <si>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</si>
  <si>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</si>
  <si>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</si>
  <si>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</si>
  <si>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</si>
  <si>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</si>
  <si>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</si>
  <si>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</si>
  <si>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</si>
  <si>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</si>
  <si>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</si>
  <si>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</si>
  <si>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</si>
  <si>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</si>
  <si>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</si>
  <si>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</si>
  <si>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</si>
  <si>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</si>
  <si>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</si>
  <si>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</si>
  <si>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</si>
  <si>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</si>
  <si>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</si>
  <si>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</si>
  <si>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</si>
  <si>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50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</si>
  <si>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</si>
  <si>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</si>
  <si>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</si>
  <si>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</si>
  <si>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</si>
  <si>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</si>
  <si>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PCM-20251119-00000566</t>
  </si>
  <si>
    <t>Access Issue, Site Located in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</si>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</sst>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317.45072349537077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21063</v>
      </c>
      <c r="E3" s="130" t="s">
        <v>39021</v>
      </c>
      <c r="F3" s="127">
        <v>45980.360185185185</v>
      </c>
      <c r="G3" s="131">
        <f ca="1">IFERROR(NOW()-F3,"")</f>
        <v>3.8964236111496575E-2</v>
      </c>
      <c r="H3" s="127">
        <v>45980.354467592595</v>
      </c>
      <c r="I3" s="129" t="str">
        <f>IFERROR(VLOOKUP(D3,DB!A:F,6,0),"")</f>
        <v>SCECO</v>
      </c>
      <c r="J3" s="129" t="str">
        <f>IFERROR(VLOOKUP(D3,DB!A:G,7,0),"")</f>
        <v>Vandalized</v>
      </c>
      <c r="K3" s="132" t="s">
        <v>39024</v>
      </c>
      <c r="L3" s="133" t="str">
        <f>IFERROR(VLOOKUP(D3,DB!A:I,9,0),"")</f>
        <v>Latis</v>
      </c>
    </row>
    <row r="4" spans="1:15" ht="15" customHeight="1">
      <c r="A4" s="128"/>
      <c r="B4" s="129" t="str">
        <f>IFERROR(VLOOKUP(D9,DB!A:K,11,0),"")</f>
        <v/>
      </c>
      <c r="C4" s="129"/>
      <c r="D4" s="129"/>
      <c r="E4" s="130"/>
      <c r="F4" s="127"/>
      <c r="G4" s="131">
        <f ca="1">IFERROR(NOW()-F4,"")</f>
        <v>45980.399149421297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45980.399149421297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45980.399149421297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45980.399149421297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45980.399149421297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45980.399149421297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45980.399149421297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45980.399149421297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45980.399149421297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45980.399149421297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45980.399149421297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45980.399149421297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45980.399149421297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45980.399149421297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45980.399149421297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45980.399149421297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45980.399149421297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45980.399149421297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45980.399149421297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45980.399149421297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45980.399149421297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45980.399149421297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45980.399149421297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45980.399149421297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45980.399149421297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45980.399149421297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45980.399149421297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45980.399149421297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45980.399149421297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45980.399149421297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45980.399149421297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45980.399149421297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45980.399149421297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45980.399149421297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45980.399149421297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45980.399149421297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45980.399149421297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45980.399149421297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45980.399149421297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45980.399149421297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45980.399149421297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45980.399149421297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45980.399149421297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45980.399149421297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45980.399149421297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45980.399149421297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45980.399149421297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45980.399149421297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45980.399149421297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45980.399149421297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45980.399149421297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45980.399149421297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45980.399149421297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45980.399149421297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155.39931145833543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24607</v>
      </c>
      <c r="E4" s="84" t="s">
        <v>39021</v>
      </c>
      <c r="F4" s="103">
        <v>45980.354432870372</v>
      </c>
      <c r="G4" s="104">
        <f ca="1">IFERROR(NOW()-F4,"-")</f>
        <v>4.4716550924931653E-2</v>
      </c>
      <c r="H4" s="103">
        <v>45980.34957175926</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45980.399149421297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45980.399149421297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26168</v>
      </c>
      <c r="E7" s="102"/>
      <c r="F7" s="103"/>
      <c r="G7" s="104">
        <f ca="1">IFERROR(NOW()-F7,"-")</f>
        <v>45980.399149421297</v>
      </c>
      <c r="H7" s="103"/>
      <c r="I7" s="18" t="str">
        <f>IFERROR(VLOOKUP(D7,DB!A:F,6,0),"")</f>
        <v>SCECO</v>
      </c>
      <c r="J7" s="18" t="str">
        <f>IFERROR(VLOOKUP(D7,DB!A:G,7,0),"")</f>
        <v>In progress</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45980.399149421297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45980.399149421297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45980.399149421297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45980.399149421297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45980.399149421297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45980.399149421297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45980.399149421297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45980.399149421297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45980.399149421297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45980.399149421297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45980.399149421297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45980.399149421297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45980.399149421297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45980.399149421297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45980.399149421297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45980.399149421297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45980.399149421297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45980.399149421297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45980.399149421297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45980.399149421297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45980.399149421297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45980.399149421297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45980.399149421297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45980.399149421297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45980.399149421297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45980.399149421297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45980.399149421297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45980.399149421297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45980.399149421297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45980.399149421297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45980.399149421297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45980.399149421297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45980.399149421297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45980.399149421297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45980.399149421297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45980.399149421297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45980.399149421297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45980.399149421297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45980.399149421297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45980.399149421297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45980.399149421297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45980.399149421297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45980.399149421297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45980.399149421297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45980.399149421297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45980.399149421297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45980.399149421297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45980.399149421297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45980.399149421297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45980.399149421297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45980.399149421297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45980.399149421297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45980.399149421297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45980.399149421297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45980.399149421297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45980.399149421297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45980.399149421297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45980.399149421297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45980.399149421297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45980.399149421297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45980.399149421297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45980.399149421297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45980.399149421297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45980.399149421297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45980.399149421297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45980.399149421297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45980.399149421297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45980.399149421297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45980.399149421297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45980.399149421297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45980.399149421297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45980.399149421297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45980.399149421297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45980.399149421297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45980.399149421297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45980.399149421297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45980.399149421297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45980.399149421297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45980.399149421297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45980.399149421297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45980.399149421297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45980.399149421297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45980.399149421297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45980.399149421297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45980.399149421297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45980.399149421297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45980.399149421297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45980.399149421297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45980.399149421297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45980.399149421297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45980.399149421297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45980.399149421297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45980.399149421297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45980.399149421297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45980.399149421297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45980.399149421297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45980.399149421297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45980.399149421297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45980.399149421297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45980.399149421297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45980.399149421297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45980.399149421297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45980.399149421297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45980.399149421297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45980.399149421297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45980.399149421297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45980.399149421297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45980.399149421297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45980.399149421297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45980.399149421297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45980.399149421297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45980.399149421297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45980.399149421297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45980.399149421297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45980.399149421297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45980.399149421297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45980.399149421297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45980.399149421297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45980.399149421297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45980.399149421297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45980.399149421297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45980.399149421297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45980.399149421297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45980.399149421297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45980.399149421297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45980.399149421297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45980.399149421297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45980.399149421297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45980.399149421297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45980.399149421297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45980.399149421297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45980.399149421297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45980.399149421297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45980.399149421297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45980.399149421297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45980.399149421297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45980.399149421297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45980.399149421297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45980.399149421297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45980.399149421297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45980.399149421297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45980.399149421297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45980.399149421297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45980.399149421297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45980.399149421297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45980.399149421297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45980.399149421297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45980.399149421297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45980.399149421297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45980.399149421297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45980.399149421297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45980.399149421297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45980.399149421297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45980.399149421297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45980.399149421297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45980.399149421297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45980.399149421297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45980.399149421297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45980.399149421297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45980.399149421297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45980.399149421297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45980.399149421297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45980.399149421297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45980.399149421297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45980.399149421297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45980.399149421297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45980.399149421297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45980.399149421297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45980.399149421297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45980.399149421297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45980.399149421297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45980.399149421297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45980.399149421297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45980.399149421297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45980.399149421297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45980.399149421297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45980.399149421297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45980.399149421297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45980.399149421297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45980.399149421297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45980.399149421297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45980.399149421297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45980.399149421297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45980.399149421297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45980.399149421297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45980.399149421297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45980.399149421297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45980.399149421297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45980.399149421297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45980.399149421297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45980.399149421297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45980.399149421297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45980.399149421297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45980.399149421297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45980.399149421297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45980.399149421297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45980.399149421297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45980.399149421297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45980.399149421297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45980.399149421297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45980.399149421297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45980.399149421297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45980.399149421297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45980.399149421297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45980.399149421297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45980.399149421297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45980.399149421297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45980.399149421297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45980.399149421297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45980.399149421297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45980.399149421297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45980.399149421297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45980.399149421297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45980.399149421297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45980.399149421297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45980.399149421297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45980.399149421297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45980.399149421297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45980.399149421297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45980.399149421297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45980.399149421297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45980.399149421297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45980.399149421297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45980.399149421297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45980.399149421297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45980.399149421297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45980.399149421297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45980.399149421297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45980.399149421297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45980.399149421297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45980.399149421297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45980.399149421297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45980.399149421297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45980.399149421297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45980.399149421297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45980.399149421297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45980.399149421297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45980.399149421297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45980.399149421297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45980.399149421297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45980.399149421297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45980.399149421297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45980.399149421297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45980.399149421297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45980.399149421297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45980.399149421297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45980.399149421297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45980.399149421297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45980.399149421297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45980.399149421297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45980.399149421297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45980.399149421297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45980.399149421297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45980.399149421297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45980.399149421297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45980.399149421297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45980.399149421297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45980.399149421297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45980.399149421297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45980.399149421297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45980.399149421297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45980.399149421297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45980.399149421297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45980.399149421297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45980.399149421297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45980.399149421297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45980.399149421297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45980.399149421297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45980.399149421297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45980.399149421297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45980.399149421297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45980.399149421297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45980.399149421297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45980.399149421297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45980.399149421297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45980.399149421297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45980.399149421297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45980.399149421297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45980.399149421297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45980.399149421297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45980.399149421297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45980.399149421297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45980.399149421297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45980.399149421297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45980.399149421297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45980.399149421297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45980.399149421297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45980.399149421297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45980.399149421297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45980.399149421297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45980.399149421297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45980.399149421297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45980.399149421297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45980.399149421297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45980.399149421297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45980.399149421297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45980.399149421297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45980.399149421297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45980.399149421297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45980.399149421297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45980.399149421297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45980.399149421297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45980.399149421297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45980.399149421297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45980.399149421297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45980.399149421297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45980.399149421297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45980.399149421297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45980.399149421297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45980.399149421297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45980.399149421297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45980.399149421297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45980.399149421297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45980.399149421297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45980.399149421297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45980.399149421297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45980.399149421297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45980.399149421297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45980.399149421297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45980.399149421297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45980.399149421297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45980.399149421297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45980.399149421297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45980.399149421297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45980.399149421297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45980.399149421297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45980.399149421297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45980.399149421297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45980.399149421297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45980.399149421297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45980.399149421297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45980.399149421297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45980.399149421297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45980.399149421297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45980.399149421297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45980.399149421297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45980.399149421297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45980.399149421297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45980.399149421297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45980.399149421297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45980.399149421297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45980.399149421297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45980.399149421297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45980.399149421297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45980.399149421297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45980.399149421297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45980.399149421297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45980.399149421297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45980.399149421297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45980.399149421297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45980.399149421297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45980.399149421297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45980.399149421297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45980.399149421297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45980.399149421297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45980.399149421297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45980.399149421297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45980.399149421297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45980.399149421297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45980.399149421297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45980.399149421297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45980.399149421297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45980.399149421297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45980.399149421297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45980.399149421297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45980.399149421297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45980.399149421297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45980.399149421297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45980.399149421297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45980.399149421297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45980.399149421297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45980.399149421297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45980.399149421297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45980.399149421297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45980.399149421297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45980.399149421297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45980.399149421297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45980.399149421297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45980.399149421297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45980.399149421297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45980.399149421297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45980.399149421297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45980.399149421297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45980.399149421297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45980.399149421297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45980.399149421297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45980.399149421297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45980.399149421297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45980.399149421297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45980.399149421297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45980.399149421297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45980.399149421297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45980.399149421297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45980.399149421297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45980.399149421297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45980.399149421297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45980.399149421297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45980.399149421297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45980.399149421297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45980.399149421297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45980.399149421297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45980.399149421297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45980.399149421297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45980.399149421297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45980.399149421297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45980.399149421297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45980.399149421297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45980.399149421297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45980.399149421297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45980.399149421297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45980.399149421297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45980.399149421297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45980.399149421297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45980.399149421297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45980.399149421297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45980.399149421297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45980.399149421297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45980.399149421297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45980.399149421297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45980.399149421297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45980.399149421297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45980.399149421297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45980.399149421297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45980.399149421297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45980.399149421297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45980.399149421297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45980.399149421297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45980.399149421297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45980.399149421297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45980.399149421297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45980.399149421297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45980.399149421297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45980.399149421297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45980.399149421297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45980.399149421297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45980.399149421297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45980.399149421297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45980.399149421297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45980.399149421297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45980.399149421297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45980.399149421297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45980.399149421297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45980.399149421297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45980.399149421297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45980.399149421297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45980.399149421297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45980.399149421297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45980.399149421297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45980.399149421297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45980.399149421297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45980.399149421297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45980.399149421297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45980.399149421297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45980.399149421297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45980.399149421297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45980.399149421297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45980.399149421297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45980.399149421297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45980.399149421297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45980.399149421297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45980.399149421297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45980.399149421297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45980.399149421297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45980.399149421297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45980.399149421297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45980.399149421297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45980.399149421297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45980.399149421297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45980.399149421297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45980.399149421297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45980.399149421297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45980.399149421297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45980.399149421297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45980.399149421297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45980.399149421297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45980.399149421297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45980.399149421297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45980.399149421297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45980.399149421297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45980.399149421297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45980.399149421297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45980.399149421297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45980.399149421297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45980.399149421297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45980.399149421297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45980.399149421297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45980.399149421297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45980.399149421297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45980.399149421297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45980.399149421297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45980.399149421297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45980.399149421297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45980.399149421297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45980.399149421297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45980.399149421297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45980.399149421297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45980.399149421297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45980.399149421297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45980.399149421297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45980.399149421297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45980.399149421297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45980.399149421297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45980.399149421297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45980.399149421297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45980.399149421297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45980.399149421297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45980.399149421297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45980.399149421297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45980.399149421297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45980.399149421297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45980.399149421297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45980.399149421297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45980.399149421297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45980.399149421297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45980.399149421297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45980.399149421297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45980.399149421297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45980.399149421297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45980.399149421297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45980.399149421297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45980.399149421297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45980.399149421297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45980.399149421297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45980.399149421297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45980.399149421297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45980.399149421297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45980.399149421297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45980.399149421297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45980.399149421297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45980.399149421297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45980.399149421297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45980.399149421297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45980.399149421297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45980.399149421297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45980.399149421297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45980.399149421297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45980.399149421297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45980.399149421297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45980.399149421297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45980.399149421297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45980.399149421297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45980.399149421297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45980.399149421297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45980.399149421297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45980.399149421297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45980.399149421297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45980.399149421297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45980.399149421297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45980.399149421297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45980.399149421297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45980.399149421297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45980.399149421297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45980.399149421297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45980.399149421297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45980.399149421297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45980.399149421297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45980.399149421297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45980.399149421297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45980.399149421297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45980.399149421297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45980.399149421297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45980.399149421297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45980.399149421297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45980.399149421297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45980.399149421297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45980.399149421297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45980.399149421297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45980.399149421297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45980.399149421297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45980.399149421297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45980.399149421297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45980.399149421297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45980.399149421297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45980.399149421297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45980.399149421297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45980.399149421297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45980.399149421297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45980.399149421297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45980.399149421297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45980.399149421297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45980.399149421297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45980.399149421297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45980.399149421297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45980.399149421297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45980.399149421297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45980.399149421297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45980.399149421297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45980.399149421297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45980.399149421297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45980.399149421297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45980.399149421297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45980.399149421297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45980.399149421297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45980.399149421297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45980.399149421297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45980.399149421297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45980.399149421297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45980.399149421297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45980.399149421297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45980.399149421297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45980.399149421297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45980.399149421297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45980.399149421297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45980.399149421297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45980.399149421297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45980.399149421297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45980.399149421297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45980.399149421297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45980.399149421297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45980.399149421297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45980.399149421297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45980.399149421297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45980.399149421297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45980.399149421297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45980.399149421297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45980.399149421297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45980.399149421297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45980.399149421297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45980.399149421297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45980.399149421297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45980.399149421297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45980.399149421297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45980.399149421297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45980.399149421297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45980.399149421297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45980.399149421297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45980.399149421297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45980.399149421297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45980.399149421297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45980.399149421297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45980.399149421297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45980.399149421297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45980.399149421297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45980.399149421297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45980.399149421297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45980.399149421297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45980.399149421297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45980.399149421297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45980.399149421297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45980.399149421297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45980.399149421297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45980.399149421297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45980.399149421297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45980.399149421297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45980.399149421297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45980.399149421297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45980.399149421297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45980.399149421297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45980.399149421297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45980.399149421297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45980.399149421297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45980.399149421297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45980.399149421297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45980.399149421297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45980.399149421297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45980.399149421297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45980.399149421297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45980.399149421297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45980.399149421297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45980.399149421297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45980.399149421297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45980.399149421297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45980.399149421297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45980.399149421297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45980.399149421297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45980.399149421297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45980.399149421297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45980.399149421297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45980.399149421297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45980.399149421297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45980.399149421297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45980.399149421297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45980.399149421297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45980.399149421297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45980.399149421297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45980.399149421297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45980.399149421297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45980.399149421297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45980.399149421297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45980.399149421297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45980.399149421297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45980.399149421297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45980.399149421297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45980.399149421297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45980.399149421297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45980.399149421297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45980.399149421297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45980.399149421297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45980.399149421297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45980.399149421297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45980.399149421297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45980.399149421297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45980.399149421297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45980.399149421297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45980.399149421297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45980.399149421297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45980.399149421297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45980.399149421297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45980.399149421297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45980.399149421297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45980.399149421297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45980.399149421297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45980.399149421297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45980.399149421297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45980.399149421297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45980.399149421297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45980.399149421297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45980.399149421297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45980.399149421297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45980.399149421297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45980.399149421297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45980.399149421297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45980.399149421297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45980.399149421297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45980.399149421297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45980.399149421297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45980.399149421297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45980.399149421297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45980.399149421297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45980.399149421297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45980.399149421297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45980.399149421297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45980.399149421297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45980.399149421297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45980.399149421297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45980.399149421297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45980.399149421297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45980.399149421297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45980.399149421297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45980.399149421297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45980.399149421297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45980.399149421297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45980.399149421297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45980.399149421297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45980.399149421297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45980.399149421297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45980.399149421297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45980.399149421297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45980.399149421297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45980.399149421297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45980.399149421297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45980.399149421297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45980.399149421297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45980.399149421297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45980.399149421297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45980.399149421297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45980.399149421297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45980.399149421297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45980.399149421297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45980.399149421297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45980.399149421297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45980.399149421297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45980.399149421297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45980.399149421297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45980.399149421297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45980.399149421297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45980.399149421297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45980.399149421297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45980.399149421297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45980.399149421297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45980.399149421297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45980.399149421297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45980.399149421297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45980.399149421297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45980.399149421297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45980.399149421297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45980.399149421297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45980.399149421297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45980.399149421297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45980.399149421297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45980.399149421297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45980.399149421297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45980.399149421297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45980.399149421297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45980.399149421297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45980.399149421297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45980.399149421297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45980.399149421297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45980.399149421297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45980.399149421297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45980.399149421297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45980.399149421297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45980.399149421297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45980.399149421297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45980.399149421297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45980.399149421297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45980.399149421297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45980.399149421297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45980.399149421297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45980.399149421297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45980.399149421297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45980.399149421297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45980.399149421297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45980.399149421297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45980.399149421297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45980.399149421297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45980.399149421297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45980.399149421297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45980.399149421297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45980.399149421297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45980.399149421297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45980.399149421297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45980.399149421297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45980.399149421297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45980.399149421297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45980.399149421297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45980.399149421297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45980.399149421297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45980.399149421297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45980.399149421297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45980.399149421297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45980.399149421297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45980.399149421297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45980.399149421297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45980.399149421297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45980.399149421297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45980.399149421297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45980.399149421297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45980.399149421297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45980.399149421297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45980.399149421297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45980.399149421297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45980.399149421297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45980.399149421297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45980.399149421297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45980.399149421297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45980.399149421297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45980.399149421297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45980.399149421297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45980.399149421297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45980.399149421297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45980.399149421297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45980.399149421297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45980.399149421297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45980.399149421297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45980.399149421297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45980.399149421297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45980.399149421297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45980.399149421297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45980.399149421297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45980.399149421297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45980.399149421297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45980.399149421297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45980.399149421297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45980.399149421297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45980.399149421297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45980.399149421297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45980.399149421297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45980.399149421297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45980.399149421297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45980.399149421297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45980.399149421297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45980.399149421297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45980.399149421297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45980.399149421297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45980.399149421297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45980.399149421297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45980.399149421297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45980.399149421297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45980.399149421297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45980.399149421297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45980.399149421297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45980.399149421297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45980.399149421297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45980.399149421297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45980.399149421297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45980.399149421297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45980.399149421297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45980.399149421297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45980.399149421297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45980.399149421297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45980.399149421297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45980.399149421297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45980.399149421297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45980.399149421297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45980.399149421297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45980.399149421297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45980.399149421297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45980.399149421297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45980.399149421297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45980.399149421297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45980.399149421297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45980.399149421297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45980.399149421297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45980.399149421297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45980.399149421297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45980.399149421297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45980.399149421297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45980.399149421297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45980.399149421297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45980.399149421297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45980.399149421297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45980.399149421297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45980.399149421297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45980.399149421297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45980.399149421297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45980.399149421297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45980.399149421297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45980.399149421297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45980.399149421297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45980.399149421297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45980.399149421297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45980.399149421297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45980.399149421297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45980.399149421297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45980.399149421297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45980.399149421297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45980.399149421297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45980.399149421297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45980.399149421297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45980.399149421297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45980.399149421297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45980.399149421297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45980.399149421297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45980.399149421297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45980.399149421297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45980.399149421297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45980.399149421297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45980.399149421297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45980.399149421297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45980.399149421297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45980.399149421297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45980.399149421297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45980.399149421297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45980.399149421297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45980.399149421297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45980.399149421297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45980.399149421297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45980.399149421297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45980.399149421297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45980.399149421297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45980.399149421297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45980.399149421297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45980.399149421297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45980.399149421297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45980.399149421297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45980.399149421297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45980.399149421297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45980.399149421297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45980.399149421297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45980.399149421297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45980.399149421297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45980.399149421297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45980.399149421297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45980.399149421297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45980.399149421297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45980.399149421297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45980.399149421297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45980.399149421297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45980.399149421297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45980.399149421297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45980.399149421297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45980.399149421297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45980.399149421297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45980.399149421297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45980.399149421297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45980.399149421297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45980.399149421297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45980.399149421297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45980.399149421297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45980.399149421297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45980.399149421297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45980.399149421297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45980.399149421297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45980.399149421297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45980.399149421297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45980.399149421297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45980.399149421297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45980.399149421297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45980.399149421297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45980.399149421297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45980.399149421297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45980.399149421297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45980.399149421297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45980.399149421297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45980.399149421297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45980.399149421297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45980.399149421297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45980.399149421297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45980.399149421297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45980.399149421297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45980.399149421297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45980.399149421297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45980.399149421297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45980.399149421297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45980.399149421297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45980.399149421297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45980.399149421297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45980.399149421297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45980.399149421297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45980.399149421297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45980.399149421297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45980.399149421297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45980.399149421297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45980.399149421297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45980.399149421297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45980.399149421297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45980.399149421297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45980.399149421297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45980.399149421297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45980.399149421297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45980.399149421297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45980.399149421297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45980.399149421297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45980.399149421297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45980.399149421297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45980.399149421297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45980.399149421297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45980.399149421297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45980.399149421297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45980.399149421297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45980.399149421297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45980.399149421297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45980.399149421297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45980.399149421297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45980.399149421297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45980.399149421297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45980.399149421297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45980.399149421297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45980.399149421297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45980.399149421297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45980.399149421297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45980.399149421297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45980.399149421297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45980.399149421297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45980.399149421297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45980.399149421297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45980.399149421297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45980.399149421297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45980.399149421297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45980.399149421297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45980.399149421297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45980.399149421297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45980.399149421297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45980.399149421297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45980.399149421297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45980.399149421297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45980.399149421297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45980.399149421297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45980.399149421297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45980.399149421297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45980.399149421297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45980.399149421297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45980.399149421297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45980.399149421297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45980.399149421297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45980.399149421297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45980.399149421297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45980.399149421297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45980.399149421297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45980.399149421297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45980.399149421297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45980.399149421297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45980.399149421297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45980.399149421297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45980.399149421297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45980.399149421297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45980.399149421297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45980.399149421297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45980.399149421297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45980.399149421297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45980.399149421297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45980.399149421297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45980.399149421297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45980.399149421297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45980.399149421297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45980.399149421297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45980.399149421297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45980.399149421297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45980.399149421297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45980.399149421297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45980.399149421297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45980.399149421297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45980.399149421297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45980.399149421297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45980.399149421297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45980.399149421297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45980.399149421297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45980.399149421297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45980.399149421297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45980.399149421297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45980.399149421297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45980.399149421297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45980.399149421297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45980.399149421297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45980.399149421297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45980.399149421297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45980.399149421297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45980.399149421297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45980.399149421297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45980.399149421297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45980.399149421297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45980.399149421297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45980.399149421297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45980.399149421297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45980.399149421297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45980.399149421297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45980.399149421297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45980.399149421297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45980.399149421297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45980.399149421297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45980.399149421297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45980.399149421297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45980.399149421297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45980.399149421297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45980.399149421297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45980.399149421297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45980.399149421297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45980.399149421297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45980.399149421297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45980.399149421297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45980.399149421297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45980.399149421297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45980.399149421297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45980.399149421297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45980.399149421297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45980.399149421297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45980.399149421297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45980.399149421297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45980.399149421297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45980.399149421297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45980.399149421297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45980.399149421297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45980.399149421297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45980.399149421297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45980.399149421297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45980.399149421297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45980.399149421297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45980.399149421297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45980.399149421297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45980.399149421297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45980.399149421297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45980.399149421297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45980.399149421297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45980.399149421297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45980.399149421297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45980.399149421297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45980.399149421297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45980.399149421297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45980.399149421297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45980.399149421297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45980.399149421297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45980.399149421297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45980.399149421297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45980.399149421297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45980.399149421297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45980.399149421297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45980.399149421297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45980.399149421297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45980.399149421297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45980.399149421297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45980.399149421297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45980.399149421297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45980.399149421297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45980.399149421297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45980.399149421297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45980.399149421297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45980.399149421297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45980.399149421297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276.9184318287007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39102</v>
      </c>
      <c r="F3" s="95">
        <v>45980.052881944444</v>
      </c>
      <c r="G3" s="96">
        <f ca="1">IFERROR(NOW()-F3,"")</f>
        <v>0.34626747685251758</v>
      </c>
      <c r="H3" s="95">
        <v>45980.166921296295</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36585</v>
      </c>
      <c r="E4" s="94" t="s">
        <v>39021</v>
      </c>
      <c r="F4" s="95">
        <v>45980.335636574076</v>
      </c>
      <c r="G4" s="96">
        <f ca="1">IFERROR(NOW()-F4,"")</f>
        <v>6.351284722040873E-2</v>
      </c>
      <c r="H4" s="95">
        <v>45980.329861111109</v>
      </c>
      <c r="I4" s="113" t="str">
        <f>IFERROR(VLOOKUP(D4,DB!A:F,6,0),"")</f>
        <v>Generator-SG</v>
      </c>
      <c r="J4" s="113" t="str">
        <f>IFERROR(VLOOKUP(D4,DB!A:G,7,0),"")</f>
        <v>Vandalized</v>
      </c>
      <c r="K4" s="97" t="s">
        <v>39114</v>
      </c>
      <c r="L4" s="91" t="str">
        <f>IFERROR(VLOOKUP(D4,DB!A:I,9,0),"")</f>
        <v>Latis</v>
      </c>
    </row>
    <row r="5" spans="1:16" ht="15" customHeight="1">
      <c r="A5" s="113" t="s">
        <v>39115</v>
      </c>
      <c r="B5" s="113" t="str">
        <f>IFERROR(VLOOKUP(D5,DB!A:K,11,0),"")</f>
        <v>R4</v>
      </c>
      <c r="C5" s="93">
        <v>1</v>
      </c>
      <c r="D5" s="91" t="s">
        <v>28151</v>
      </c>
      <c r="E5" s="94" t="s">
        <v>39102</v>
      </c>
      <c r="F5" s="95">
        <v>45980.341886574075</v>
      </c>
      <c r="G5" s="96">
        <f ca="1">IFERROR(NOW()-F5,"")</f>
        <v>5.7262847221863922E-2</v>
      </c>
      <c r="H5" s="95">
        <v>45980.336030092592</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ref="G6:G67" ca="1" si="0">IFERROR(NOW()-F6,"")</f>
        <v>45980.399149421297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45980.399149421297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45980.399149421297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45980.399149421297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45980.399149421297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45980.399149421297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45980.399149421297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45980.399149421297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45980.399149421297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45980.399149421297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45980.399149421297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45980.399149421297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45980.399149421297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45980.399149421297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45980.399149421297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45980.399149421297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45980.399149421297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45980.399149421297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45980.399149421297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45980.399149421297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45980.399149421297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45980.399149421297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45980.399149421297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45980.399149421297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45980.399149421297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45980.399149421297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45980.399149421297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45980.399149421297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45980.399149421297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45980.399149421297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45980.399149421297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45980.399149421297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45980.399149421297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45980.399149421297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45980.399149421297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45980.399149421297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45980.399149421297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45980.399149421297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45980.399149421297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45980.399149421297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45980.399149421297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45980.399149421297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45980.399149421297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45980.399149421297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45980.399149421297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45980.399149421297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45980.399149421297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45980.399149421297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45980.399149421297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45980.399149421297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45980.399149421297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45980.399149421297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45980.399149421297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45980.399149421297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45980.399149421297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45980.399149421297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45980.399149421297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45980.399149421297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45980.399149421297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45980.399149421297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45980.399149421297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45980.399149421297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1">IFERROR(NOW()-F68,"")</f>
        <v>45980.399149421297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45980.399149421297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45980.399149421297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45980.399149421297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45980.399149421297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45980.399149421297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45980.399149421297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45980.399149421297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45980.399149421297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45980.399149421297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45980.399149421297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45980.399149421297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45980.399149421297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45980.399149421297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45980.399149421297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45980.399149421297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45980.399149421297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45980.399149421297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45980.399149421297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45980.399149421297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45980.399149421297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45980.399149421297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45980.399149421297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45980.399149421297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45980.399149421297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45980.399149421297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45980.399149421297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45980.399149421297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45980.399149421297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45980.399149421297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45980.399149421297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45980.399149421297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45980.399149421297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45980.399149421297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45980.399149421297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45980.399149421297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45980.399149421297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45980.399149421297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45980.399149421297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45980.399149421297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45980.399149421297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45980.399149421297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45980.399149421297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45980.399149421297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45980.399149421297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45980.399149421297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45980.399149421297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45980.399149421297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45980.399149421297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45980.399149421297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45980.399149421297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45980.399149421297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45980.399149421297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45980.399149421297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45980.399149421297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45980.399149421297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45980.399149421297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45980.399149421297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45980.399149421297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45980.399149421297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45980.399149421297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45980.399149421297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45980.399149421297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45980.399149421297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2">IFERROR(NOW()-F132,"")</f>
        <v>45980.399149421297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45980.399149421297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45980.399149421297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45980.399149421297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45980.399149421297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45980.399149421297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45980.399149421297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45980.399149421297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45980.399149421297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45980.399149421297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45980.399149421297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45980.399149421297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45980.399149421297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45980.399149421297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45980.399149421297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45980.399149421297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45980.399149421297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45980.399149421297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45980.399149421297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45980.399149421297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45980.399149421297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45980.399149421297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45980.399149421297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45980.399149421297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45980.399149421297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45980.399149421297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45980.399149421297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45980.399149421297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45980.399149421297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45980.399149421297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45980.399149421297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45980.399149421297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45980.399149421297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45980.399149421297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45980.399149421297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45980.399149421297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45980.399149421297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45980.399149421297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45980.399149421297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45980.399149421297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45980.399149421297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45980.399149421297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45980.399149421297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45980.399149421297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45980.399149421297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45980.399149421297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45980.399149421297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45980.399149421297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45980.399149421297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45980.399149421297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45980.399149421297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45980.399149421297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45980.399149421297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45980.399149421297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45980.399149421297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45980.399149421297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45980.399149421297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45980.399149421297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45980.399149421297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45980.399149421297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45980.399149421297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45980.399149421297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45980.399149421297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45980.399149421297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3">IFERROR(NOW()-F196,"")</f>
        <v>45980.399149421297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45980.399149421297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45980.399149421297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45980.399149421297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45980.399149421297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45980.399149421297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45980.399149421297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45980.399149421297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45980.399149421297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45980.399149421297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45980.399149421297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45980.399149421297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45980.399149421297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45980.399149421297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45980.399149421297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45980.399149421297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45980.399149421297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45980.399149421297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45980.399149421297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45980.399149421297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45980.399149421297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45980.399149421297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45980.399149421297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45980.399149421297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45980.399149421297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45980.399149421297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45980.399149421297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45980.399149421297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45980.399149421297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45980.399149421297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45980.399149421297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45980.399149421297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45980.399149421297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45980.399149421297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45980.399149421297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45980.399149421297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45980.399149421297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45980.399149421297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45980.399149421297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45980.399149421297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45980.399149421297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45980.399149421297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45980.399149421297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45980.399149421297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45980.399149421297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45980.399149421297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45980.399149421297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45980.399149421297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45980.399149421297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45980.399149421297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45980.399149421297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45980.399149421297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45980.399149421297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45980.399149421297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45980.399149421297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45980.399149421297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45980.399149421297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45980.399149421297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45980.399149421297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45980.399149421297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45980.399149421297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45980.399149421297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45980.399149421297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45980.399149421297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4">IFERROR(NOW()-F260,"")</f>
        <v>45980.399149421297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45980.399149421297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45980.399149421297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45980.399149421297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45980.399149421297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45980.399149421297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45980.399149421297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45980.399149421297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45980.399149421297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45980.399149421297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45980.399149421297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45980.399149421297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45980.399149421297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45980.399149421297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45980.399149421297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45980.399149421297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45980.399149421297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45980.399149421297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45980.399149421297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45980.399149421297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45980.399149421297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45980.399149421297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45980.399149421297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45980.399149421297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45980.399149421297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45980.399149421297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45980.399149421297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45980.399149421297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45980.399149421297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45980.399149421297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45980.399149421297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45980.399149421297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45980.399149421297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45980.399149421297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45980.399149421297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45980.399149421297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45980.399149421297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45980.399149421297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45980.399149421297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45980.399149421297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45980.399149421297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45980.399149421297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45980.399149421297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45980.399149421297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45980.399149421297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45980.399149421297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45980.399149421297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45980.399149421297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45980.399149421297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45980.399149421297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45980.399149421297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45980.399149421297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45980.399149421297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45980.399149421297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45980.399149421297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45980.399149421297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45980.399149421297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45980.399149421297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45980.399149421297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45980.399149421297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45980.399149421297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45980.399149421297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45980.399149421297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45980.399149421297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5">IFERROR(NOW()-F324,"")</f>
        <v>45980.399149421297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45980.399149421297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45980.399149421297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45980.399149421297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45980.399149421297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45980.399149421297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45980.399149421297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45980.399149421297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45980.399149421297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45980.399149421297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45980.399149421297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45980.399149421297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45980.399149421297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45980.399149421297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45980.399149421297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45980.399149421297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45980.399149421297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45980.399149421297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45980.399149421297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45980.399149421297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45980.399149421297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45980.399149421297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45980.399149421297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45980.399149421297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45980.399149421297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45980.399149421297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45980.399149421297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45980.399149421297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45980.399149421297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45980.399149421297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45980.399149421297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45980.399149421297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45980.399149421297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45980.399149421297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45980.399149421297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45980.399149421297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45980.399149421297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45980.399149421297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45980.399149421297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45980.399149421297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45980.399149421297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45980.399149421297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45980.399149421297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45980.399149421297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45980.399149421297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45980.399149421297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45980.399149421297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45980.399149421297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45980.399149421297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45980.399149421297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45980.399149421297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45980.399149421297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45980.399149421297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45980.399149421297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45980.399149421297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45980.399149421297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45980.399149421297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45980.399149421297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45980.399149421297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45980.399149421297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45980.399149421297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45980.399149421297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45980.399149421297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45980.399149421297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51" ca="1" si="6">IFERROR(NOW()-F388,"")</f>
        <v>45980.399149421297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45980.399149421297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45980.399149421297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45980.399149421297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45980.399149421297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45980.399149421297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45980.399149421297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45980.399149421297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45980.399149421297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45980.399149421297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45980.399149421297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45980.399149421297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45980.399149421297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45980.399149421297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45980.399149421297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45980.399149421297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45980.399149421297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45980.399149421297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45980.399149421297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45980.399149421297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45980.399149421297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45980.399149421297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45980.399149421297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45980.399149421297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45980.399149421297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45980.399149421297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45980.399149421297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45980.399149421297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45980.399149421297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45980.399149421297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45980.399149421297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45980.399149421297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45980.399149421297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45980.399149421297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45980.399149421297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45980.399149421297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45980.399149421297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45980.399149421297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45980.399149421297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45980.399149421297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45980.399149421297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45980.399149421297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45980.399149421297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45980.399149421297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45980.399149421297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45980.399149421297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45980.399149421297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45980.399149421297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45980.399149421297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45980.399149421297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45980.399149421297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45980.399149421297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45980.399149421297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45980.399149421297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45980.399149421297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45980.399149421297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45980.399149421297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45980.399149421297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45980.399149421297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45980.399149421297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45980.399149421297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45980.399149421297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45980.399149421297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45980.399149421297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ref="G452:G497" ca="1" si="7">IFERROR(NOW()-F452,"")</f>
        <v>45980.399149421297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45980.399149421297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45980.399149421297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45980.399149421297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45980.399149421297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45980.399149421297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45980.399149421297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45980.399149421297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45980.399149421297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45980.399149421297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45980.399149421297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45980.399149421297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45980.399149421297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45980.399149421297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45980.399149421297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45980.399149421297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45980.399149421297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45980.399149421297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45980.399149421297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45980.399149421297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45980.399149421297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45980.399149421297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45980.399149421297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45980.399149421297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45980.399149421297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45980.399149421297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45980.399149421297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45980.399149421297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45980.399149421297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45980.399149421297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45980.399149421297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45980.399149421297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45980.399149421297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45980.399149421297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45980.399149421297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45980.399149421297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45980.399149421297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45980.399149421297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45980.399149421297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45980.399149421297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45980.399149421297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45980.399149421297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45980.399149421297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45980.399149421297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45980.399149421297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45980.399149421297</v>
      </c>
      <c r="H497" s="95"/>
      <c r="I497" s="113" t="str">
        <f>IFERROR(VLOOKUP(D497,DB!A:F,6,0),"")</f>
        <v/>
      </c>
      <c r="J497" s="113" t="str">
        <f>IFERROR(VLOOKUP(D497,DB!A:G,7,0),"")</f>
        <v/>
      </c>
      <c r="K497" s="97"/>
      <c r="L497" s="91" t="str">
        <f>IFERROR(VLOOKUP(D497,DB!A:I,9,0),"")</f>
        <v/>
      </c>
    </row>
  </sheetData>
  <dataValidations count="2">
    <dataValidation allowBlank="1" showInputMessage="1" showErrorMessage="1" sqref="E1" xr:uid="{A4F81451-56CC-4543-9497-104C4E44EE4B}"/>
    <dataValidation type="list" allowBlank="1" showInputMessage="1" showErrorMessage="1" sqref="E2:E4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88.567089236108586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54.210272106480261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31.738038310184493</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2.8843458333358285</v>
      </c>
      <c r="H5" s="135">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s="109"/>
      <c r="E6" s="109"/>
      <c r="F6" s="109"/>
      <c r="G6" s="111">
        <f ca="1">IFERROR(NOW()-F6,"")</f>
        <v>45980.399149421297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45980.399149421297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45980.399149421297</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45980.399149421297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45980.399149421297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45980.399149421297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45980.399149421297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45980.399149421297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45980.399149421297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45980.399149421297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45980.399149421297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45980.399149421297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45980.399149421297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45980.399149421297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45980.399149421297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45980.399149421297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45980.399149421297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45980.399149421297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45980.399149421297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45980.399149421297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45980.399149421297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45980.399149421297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45980.399149421297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45980.399149421297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45980.399149421297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45980.399149421297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45980.399149421297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45980.399149421297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45980.399149421297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45980.399149421297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45980.399149421297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45980.399149421297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45980.399149421297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45980.399149421297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45980.399149421297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45980.399149421297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45980.399149421297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45980.399149421297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45980.399149421297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45980.399149421297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45980.399149421297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45980.399149421297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45980.399149421297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45980.399149421297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45980.399149421297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45980.399149421297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45980.399149421297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45980.399149421297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45980.399149421297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45980.399149421297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45980.399149421297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45980.399149421297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45980.399149421297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45980.399149421297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45980.399149421297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45980.399149421297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45980.399149421297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45980.399149421297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45980.399149421297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45980.399149421297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45980.399149421297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45980.399149421297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45980.399149421297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45980.399149421297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45980.399149421297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45980.399149421297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45980.399149421297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45980.399149421297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45980.399149421297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45980.399149421297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45980.399149421297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45980.399149421297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45980.399149421297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45980.399149421297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45980.399149421297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45980.399149421297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45980.399149421297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45980.399149421297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45980.399149421297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45980.399149421297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45980.399149421297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45980.399149421297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45980.399149421297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45980.399149421297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45980.399149421297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45980.399149421297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45980.399149421297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45980.399149421297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45980.399149421297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45980.399149421297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45980.399149421297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45980.399149421297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45980.399149421297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45980.399149421297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45980.399149421297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45980.399149421297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45980.399149421297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45980.399149421297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45980.399149421297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45980.399149421297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45980.399149421297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45980.399149421297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45980.399149421297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45980.399149421297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45980.399149421297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45980.399149421297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45980.399149421297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45980.399149421297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45980.399149421297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45980.399149421297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45980.399149421297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45980.399149421297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45980.399149421297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45980.399149421297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45980.399149421297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45980.399149421297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45980.399149421297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45980.399149421297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45980.399149421297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45980.399149421297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45980.399149421297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45980.399149421297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45980.399149421297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45980.399149421297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45980.399149421297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45980.399149421297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45980.399149421297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45980.399149421297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45980.399149421297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45980.399149421297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45980.399149421297</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45980.399149421297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45980.399149421297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45980.399149421297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45980.399149421297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45980.399149421297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45980.399149421297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45980.399149421297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45980.399149421297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45980.399149421297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45980.399149421297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45980.399149421297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45980.399149421297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45980.399149421297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45980.399149421297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45980.399149421297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45980.399149421297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45980.399149421297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45980.399149421297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45980.399149421297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45980.399149421297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45980.399149421297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45980.399149421297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45980.399149421297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45980.399149421297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45980.399149421297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45980.399149421297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45980.399149421297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45980.399149421297</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45980.399149421297</v>
      </c>
      <c r="H2" s="121"/>
      <c r="I2" s="119" t="str">
        <f>IFERROR(VLOOKUP(D2,DB!A:F,6,0),"")</f>
        <v/>
      </c>
      <c r="J2" s="119" t="str">
        <f>IFERROR(VLOOKUP(D2,DB!A:G,7,0),"")</f>
        <v/>
      </c>
      <c r="K2" s="122"/>
      <c r="L2" s="123" t="str">
        <f>IFERROR(VLOOKUP(D2,DB!A:I,9,0),"")</f>
        <v/>
      </c>
    </row>
    <row r="3" spans="1:16382" ht="31.5" customHeight="1">
      <c r="A3" s="118"/>
      <c r="B3" s="119" t="str">
        <f>IFERROR(VLOOKUP(D3,DB!A:K,11,0),"")</f>
        <v>R6</v>
      </c>
      <c r="C3" s="120"/>
      <c r="D3" s="119" t="s">
        <v>37478</v>
      </c>
      <c r="E3" s="109"/>
      <c r="F3" s="121"/>
      <c r="G3" s="104">
        <f t="shared" ca="1" si="0"/>
        <v>45980.399149421297</v>
      </c>
      <c r="H3" s="121"/>
      <c r="I3" s="119" t="str">
        <f>IFERROR(VLOOKUP(D3,DB!A:F,6,0),"")</f>
        <v>Generator-SG</v>
      </c>
      <c r="J3" s="119" t="str">
        <f>IFERROR(VLOOKUP(D3,DB!A:G,7,0),"")</f>
        <v>Dead</v>
      </c>
      <c r="K3" s="122"/>
      <c r="L3" s="123" t="str">
        <f>IFERROR(VLOOKUP(D3,DB!A:I,9,0),"")</f>
        <v>Latis</v>
      </c>
    </row>
    <row r="4" spans="1:16382" ht="31.5" customHeight="1">
      <c r="A4" s="118"/>
      <c r="B4" s="119" t="str">
        <f>IFERROR(VLOOKUP(D4,DB!A:K,11,0),"")</f>
        <v/>
      </c>
      <c r="C4" s="120"/>
      <c r="D4" s="119"/>
      <c r="E4" s="109"/>
      <c r="F4" s="121"/>
      <c r="G4" s="104">
        <f t="shared" ca="1" si="0"/>
        <v>45980.399149421297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45980.399149421297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45980.399149421297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45980.399149421297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45980.399149421297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45980.399149421297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45980.399149421297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45980.399149421297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45980.399149421297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45980.399149421297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45980.399149421297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45980.399149421297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45980.399149421297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45980.399149421297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45980.399149421297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45980.399149421297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45980.399149421297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45980.399149421297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45980.399149421297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45980.399149421297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45980.399149421297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45980.399149421297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45980.399149421297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45980.399149421297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45980.399149421297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45980.399149421297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45980.399149421297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45980.399149421297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45980.399149421297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45980.399149421297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45980.399149421297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45980.399149421297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45980.399149421297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45980.399149421297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45980.399149421297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45980.399149421297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45980.399149421297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45980.399149421297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45980.399149421297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45980.399149421297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45980.399149421297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45980.399149421297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45980.399149421297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45980.399149421297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45980.399149421297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45980.399149421297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45980.399149421297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45980.399149421297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45980.399149421297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45980.399149421297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45980.399149421297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45980.399149421297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45980.399149421297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45980.399149421297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45980.399149421297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45980.399149421297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45980.399149421297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45980.399149421297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45980.399149421297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45980.399149421297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45980.399149421297</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2025-11-19T06:36:02Z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