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48" documentId="120_S{2AC9BD13-BADA-5192-A53E-5A8FF88502F6}" xr6:coauthVersionLast="47" xr6:coauthVersionMax="47" xr10:uidLastSave="{72F5E6C8-E942-4829-8584-45B4B25F351A}"/>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L5" i="1"/>
  <c r="J3" i="1"/>
  <c r="J4" i="1"/>
  <c r="J5" i="1"/>
  <c r="I3" i="1"/>
  <c r="I4" i="1"/>
  <c r="I5" i="1"/>
  <c r="G3" i="1"/>
  <c r="G4" i="1"/>
  <c r="G5" i="1"/>
  <c r="B3" i="1"/>
  <c r="B4" i="1"/>
  <c r="B5" i="1"/>
  <c r="B5" i="5"/>
  <c r="G5" i="5"/>
  <c r="I5" i="5"/>
  <c r="J5" i="5"/>
  <c r="L5"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<sst xmlns="http://schemas.openxmlformats.org/spreadsheetml/2006/main" count="180282" uniqueCount="39125">
  <si>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</si>
  <si>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</si>
  <si>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</si>
  <si>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</si>
  <si>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</si>
  <si>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</si>
  <si>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</si>
  <si>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</si>
  <si>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</si>
  <si>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</si>
  <si>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</si>
  <si>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</si>
  <si>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</si>
  <si>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</si>
  <si>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</si>
  <si>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</si>
  <si>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</si>
  <si>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</si>
  <si>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</si>
  <si>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</si>
  <si>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</si>
  <si>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</si>
  <si>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</si>
  <si>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</si>
  <si>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</si>
  <si>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</si>
  <si>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</si>
  <si>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</si>
  <si>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</si>
  <si>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</si>
  <si>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</si>
  <si>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</si>
  <si>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</si>
  <si>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</si>
  <si>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</si>
  <si>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</si>
  <si>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</si>
  <si>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</si>
  <si>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</si>
  <si>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</si>
  <si>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</si>
  <si>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</si>
  <si>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</si>
  <si>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</si>
  <si>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</si>
  <si>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</si>
  <si>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</si>
  <si>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</si>
  <si>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</si>
  <si>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</si>
  <si>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</si>
  <si>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</si>
  <si>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</si>
  <si>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</si>
  <si>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</si>
  <si>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</si>
  <si>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</si>
  <si>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</si>
  <si>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</si>
  <si>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</si>
  <si>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</si>
  <si>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</si>
  <si>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</si>
  <si>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</si>
  <si>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</si>
  <si>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</si>
  <si>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</si>
  <si>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</si>
  <si>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</si>
  <si>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</si>
  <si>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</si>
  <si>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</si>
  <si>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</si>
  <si>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</si>
  <si>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</si>
  <si>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</si>
  <si>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</si>
  <si>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</si>
  <si>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</si>
  <si>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</si>
  <si>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</si>
  <si>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</si>
  <si>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</si>
  <si>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</si>
  <si>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</si>
  <si>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</si>
  <si>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</si>
  <si>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</si>
  <si>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</si>
  <si>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</si>
  <si>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</si>
  <si>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</si>
  <si>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</si>
  <si>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</si>
  <si>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</si>
  <si>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</si>
  <si>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</si>
  <si>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</si>
  <si>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</si>
  <si>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</si>
  <si>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</si>
  <si>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</si>
  <si>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</si>
  <si>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</si>
  <si>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</si>
  <si>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</si>
  <si>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</si>
  <si>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</si>
  <si>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</si>
  <si>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</si>
  <si>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</si>
  <si>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</si>
  <si>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</si>
  <si>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</si>
  <si>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</si>
  <si>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</si>
  <si>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</si>
  <si>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</si>
  <si>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</si>
  <si>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</si>
  <si>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</si>
  <si>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</si>
  <si>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</si>
  <si>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</si>
  <si>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</si>
  <si>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</si>
  <si>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</si>
  <si>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</si>
  <si>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</si>
  <si>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</si>
  <si>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</si>
  <si>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</si>
  <si>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</si>
  <si>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</si>
  <si>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</si>
  <si>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</si>
  <si>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</si>
  <si>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</si>
  <si>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</si>
  <si>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</si>
  <si>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</si>
  <si>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</si>
  <si>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</si>
  <si>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</si>
  <si>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</si>
  <si>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</si>
  <si>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</si>
  <si>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</si>
  <si>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</si>
  <si>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</si>
  <si>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</si>
  <si>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</si>
  <si>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</si>
  <si>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</si>
  <si>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</si>
  <si>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</si>
  <si>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</si>
  <si>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</si>
  <si>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</si>
  <si>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</si>
  <si>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</si>
  <si>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</si>
  <si>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</si>
  <si>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</si>
  <si>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</si>
  <si>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</si>
  <si>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</si>
  <si>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</si>
  <si>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</si>
  <si>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</si>
  <si>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</si>
  <si>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</si>
  <si>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</si>
  <si>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</si>
  <si>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</si>
  <si>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</si>
  <si>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</si>
  <si>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</si>
  <si>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</si>
  <si>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</si>
  <si>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</si>
  <si>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</si>
  <si>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</si>
  <si>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</si>
  <si>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</si>
  <si>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</si>
  <si>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</si>
  <si>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</si>
  <si>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</si>
  <si>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</si>
  <si>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</si>
  <si>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</si>
  <si>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</si>
  <si>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</si>
  <si>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</si>
  <si>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</si>
  <si>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</si>
  <si>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</si>
  <si>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</si>
  <si>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</si>
  <si>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</si>
  <si>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</si>
  <si>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</si>
  <si>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</si>
  <si>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</si>
  <si>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</si>
  <si>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</si>
  <si>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</si>
  <si>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</si>
  <si>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</si>
  <si>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</si>
  <si>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</si>
  <si>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</si>
  <si>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</si>
  <si>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</si>
  <si>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</si>
  <si>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</si>
  <si>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</si>
  <si>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</si>
  <si>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</si>
  <si>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</si>
  <si>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</si>
  <si>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</si>
  <si>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</si>
  <si>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</si>
  <si>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</si>
  <si>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</si>
  <si>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</si>
  <si>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</si>
  <si>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</si>
  <si>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</si>
  <si>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</si>
  <si>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</si>
  <si>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</si>
  <si>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</si>
  <si>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</si>
  <si>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</si>
  <si>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</si>
  <si>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</si>
  <si>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</si>
  <si>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</si>
  <si>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</si>
  <si>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</si>
  <si>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</si>
  <si>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</si>
  <si>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</si>
  <si>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</si>
  <si>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</si>
  <si>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</si>
  <si>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</si>
  <si>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</si>
  <si>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</si>
  <si>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</si>
  <si>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</si>
  <si>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</si>
  <si>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</si>
  <si>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</si>
  <si>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</si>
  <si>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</si>
  <si>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</si>
  <si>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</si>
  <si>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</si>
  <si>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</si>
  <si>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</si>
  <si>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</si>
  <si>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</si>
  <si>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</si>
  <si>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</si>
  <si>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</si>
  <si>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</si>
  <si>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</si>
  <si>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</si>
  <si>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</si>
  <si>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</si>
  <si>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</si>
  <si>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</si>
  <si>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</si>
  <si>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</si>
  <si>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</si>
  <si>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</si>
  <si>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</si>
  <si>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</si>
  <si>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</si>
  <si>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</si>
  <si>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</si>
  <si>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</si>
  <si>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</si>
  <si>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</si>
  <si>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</si>
  <si>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</si>
  <si>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</si>
  <si>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</si>
  <si>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</si>
  <si>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</si>
  <si>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</si>
  <si>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</si>
  <si>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</si>
  <si>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</si>
  <si>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</si>
  <si>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</si>
  <si>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</si>
  <si>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</si>
  <si>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</si>
  <si>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</si>
  <si>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</si>
  <si>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</si>
  <si>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</si>
  <si>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</si>
  <si>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</si>
  <si>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</si>
  <si>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</si>
  <si>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</si>
  <si>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</si>
  <si>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</si>
  <si>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</si>
  <si>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</si>
  <si>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</si>
  <si>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</si>
  <si>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</si>
  <si>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</si>
  <si>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</si>
  <si>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</si>
  <si>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</si>
  <si>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</si>
  <si>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</si>
  <si>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</si>
  <si>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</si>
  <si>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</si>
  <si>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</si>
  <si>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</si>
  <si>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</si>
  <si>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</si>
  <si>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</si>
  <si>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</si>
  <si>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</si>
  <si>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</si>
  <si>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</si>
  <si>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</si>
  <si>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</si>
  <si>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</si>
  <si>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</si>
  <si>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</si>
  <si>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</si>
  <si>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</si>
  <si>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</si>
  <si>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</si>
  <si>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</si>
  <si>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</si>
  <si>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</si>
  <si>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</si>
  <si>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</si>
  <si>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</si>
  <si>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</si>
  <si>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</si>
  <si>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</si>
  <si>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</si>
  <si>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</si>
  <si>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</si>
  <si>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</si>
  <si>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</si>
  <si>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</si>
  <si>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</si>
  <si>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</si>
  <si>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</si>
  <si>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</si>
  <si>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</si>
  <si>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</si>
  <si>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</si>
  <si>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</si>
  <si>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</si>
  <si>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</si>
  <si>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</si>
  <si>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</si>
  <si>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</si>
  <si>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</si>
  <si>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</si>
  <si>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</si>
  <si>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</si>
  <si>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</si>
  <si>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</si>
  <si>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</si>
  <si>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</si>
  <si>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</si>
  <si>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</si>
  <si>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</si>
  <si>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</si>
  <si>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</si>
  <si>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</si>
  <si>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</si>
  <si>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</si>
  <si>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</si>
  <si>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</si>
  <si>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</si>
  <si>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</si>
  <si>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</si>
  <si>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</si>
  <si>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</si>
  <si>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</si>
  <si>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</si>
  <si>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</si>
  <si>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</si>
  <si>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</si>
  <si>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</si>
  <si>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</si>
  <si>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</si>
  <si>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</si>
  <si>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</si>
  <si>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</si>
  <si>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</si>
  <si>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</si>
  <si>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</si>
  <si>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</si>
  <si>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</si>
  <si>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</si>
  <si>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</si>
  <si>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</si>
  <si>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</si>
  <si>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</si>
  <si>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</si>
  <si>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</si>
  <si>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</si>
  <si>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</si>
  <si>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</si>
  <si>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</si>
  <si>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</si>
  <si>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</si>
  <si>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</si>
  <si>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</si>
  <si>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</si>
  <si>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</si>
  <si>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</si>
  <si>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</si>
  <si>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</si>
  <si>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</si>
  <si>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</si>
  <si>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</si>
  <si>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</si>
  <si>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</si>
  <si>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</si>
  <si>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</si>
  <si>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</si>
  <si>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</si>
  <si>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</si>
  <si>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</si>
  <si>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</si>
  <si>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</si>
  <si>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</si>
  <si>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</si>
  <si>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</si>
  <si>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</si>
  <si>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</si>
  <si>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</si>
  <si>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</si>
  <si>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</si>
  <si>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</si>
  <si>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</si>
  <si>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</si>
  <si>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</si>
  <si>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</si>
  <si>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</si>
  <si>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</si>
  <si>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</si>
  <si>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</si>
  <si>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</si>
  <si>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</si>
  <si>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</si>
  <si>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</si>
  <si>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</si>
  <si>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</si>
  <si>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</si>
  <si>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</si>
  <si>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</si>
  <si>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</si>
  <si>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</si>
  <si>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</si>
  <si>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</si>
  <si>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</si>
  <si>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</si>
  <si>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</si>
  <si>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</si>
  <si>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</si>
  <si>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</si>
  <si>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</si>
  <si>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</si>
  <si>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</si>
  <si>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</si>
  <si>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</si>
  <si>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</si>
  <si>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</si>
  <si>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</si>
  <si>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</si>
  <si>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</si>
  <si>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</si>
  <si>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</si>
  <si>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</si>
  <si>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</si>
  <si>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</si>
  <si>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</si>
  <si>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</si>
  <si>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</si>
  <si>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</si>
  <si>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</si>
  <si>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</si>
  <si>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</si>
  <si>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</si>
  <si>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</si>
  <si>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</si>
  <si>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</si>
  <si>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</si>
  <si>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</si>
  <si>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</si>
  <si>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</si>
  <si>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</si>
  <si>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</si>
  <si>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</si>
  <si>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</si>
  <si>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</si>
  <si>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</si>
  <si>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</si>
  <si>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</si>
  <si>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</si>
  <si>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</si>
  <si>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</si>
  <si>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</si>
  <si>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</si>
  <si>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</si>
  <si>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</si>
  <si>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</si>
  <si>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</si>
  <si>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</si>
  <si>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</si>
  <si>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</si>
  <si>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</si>
  <si>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</si>
  <si>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</si>
  <si>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</si>
  <si>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</si>
  <si>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</si>
  <si>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</si>
  <si>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</si>
  <si>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</si>
  <si>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</si>
  <si>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</si>
  <si>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</si>
  <si>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</si>
  <si>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</si>
  <si>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</si>
  <si>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</si>
  <si>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</si>
  <si>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</si>
  <si>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</si>
  <si>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</si>
  <si>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</si>
  <si>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</si>
  <si>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</si>
  <si>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</si>
  <si>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</si>
  <si>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</si>
  <si>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</si>
  <si>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</si>
  <si>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</si>
  <si>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</si>
  <si>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</si>
  <si>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</si>
  <si>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</si>
  <si>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</si>
  <si>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</si>
  <si>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</si>
  <si>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</si>
  <si>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</si>
  <si>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</si>
  <si>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</si>
  <si>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</si>
  <si>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</si>
  <si>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</si>
  <si>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</si>
  <si>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</si>
  <si>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</si>
  <si>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</si>
  <si>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</si>
  <si>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</si>
  <si>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</si>
  <si>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</si>
  <si>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</si>
  <si>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</si>
  <si>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</si>
  <si>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</si>
  <si>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</si>
  <si>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</si>
  <si>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</si>
  <si>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</si>
  <si>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</si>
  <si>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</si>
  <si>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</si>
  <si>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</si>
  <si>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</si>
  <si>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</si>
  <si>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</si>
  <si>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</si>
  <si>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</si>
  <si>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</si>
  <si>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</si>
  <si>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</si>
  <si>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</si>
  <si>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</si>
  <si>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</si>
  <si>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</si>
  <si>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</si>
  <si>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</si>
  <si>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</si>
  <si>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</si>
  <si>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</si>
  <si>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</si>
  <si>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</si>
  <si>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</si>
  <si>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</si>
  <si>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</si>
  <si>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</si>
  <si>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</si>
  <si>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</si>
  <si>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</si>
  <si>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</si>
  <si>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</si>
  <si>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</si>
  <si>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</si>
  <si>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</si>
  <si>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</si>
  <si>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</si>
  <si>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</si>
  <si>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</si>
  <si>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</si>
  <si>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</si>
  <si>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</si>
  <si>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</si>
  <si>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</si>
  <si>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</si>
  <si>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</si>
  <si>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</si>
  <si>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</si>
  <si>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</si>
  <si>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</si>
  <si>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</si>
  <si>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</si>
  <si>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</si>
  <si>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</si>
  <si>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</si>
  <si>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</si>
  <si>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</si>
  <si>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</si>
  <si>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</si>
  <si>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</si>
  <si>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</si>
  <si>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</si>
  <si>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</si>
  <si>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</si>
  <si>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</si>
  <si>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</si>
  <si>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</si>
  <si>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</si>
  <si>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</si>
  <si>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</si>
  <si>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</si>
  <si>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</si>
  <si>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</si>
  <si>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</si>
  <si>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</si>
  <si>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</si>
  <si>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</si>
  <si>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</si>
  <si>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</si>
  <si>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</si>
  <si>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</si>
  <si>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</si>
  <si>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</si>
  <si>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</si>
  <si>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</si>
  <si>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</si>
  <si>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</si>
  <si>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</si>
  <si>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</si>
  <si>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</si>
  <si>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</si>
  <si>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</si>
  <si>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</si>
  <si>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</si>
  <si>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</si>
  <si>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</si>
  <si>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</si>
  <si>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</si>
  <si>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</si>
  <si>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</si>
  <si>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</si>
  <si>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</si>
  <si>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</si>
  <si>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</si>
  <si>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</si>
  <si>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</si>
  <si>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</si>
  <si>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</si>
  <si>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</si>
  <si>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</si>
  <si>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</si>
  <si>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</si>
  <si>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</si>
  <si>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</si>
  <si>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</si>
  <si>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</si>
  <si>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</si>
  <si>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</si>
  <si>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</si>
  <si>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</si>
  <si>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</si>
  <si>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</si>
  <si>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</si>
  <si>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</si>
  <si>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</si>
  <si>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</si>
  <si>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</si>
  <si>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</si>
  <si>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</si>
  <si>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</si>
  <si>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</si>
  <si>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</si>
  <si>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</si>
  <si>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</si>
  <si>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</si>
  <si>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</si>
  <si>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</si>
  <si>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</si>
  <si>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</si>
  <si>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</si>
  <si>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</si>
  <si>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</si>
  <si>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</si>
  <si>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</si>
  <si>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</si>
  <si>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</si>
  <si>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</si>
  <si>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</si>
  <si>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</si>
  <si>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</si>
  <si>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</si>
  <si>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</si>
  <si>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</si>
  <si>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</si>
  <si>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</si>
  <si>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</si>
  <si>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</si>
  <si>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</si>
  <si>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</si>
  <si>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</si>
  <si>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</si>
  <si>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</si>
  <si>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</si>
  <si>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</si>
  <si>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</si>
  <si>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</si>
  <si>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</si>
  <si>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</si>
  <si>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</si>
  <si>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</si>
  <si>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</si>
  <si>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</si>
  <si>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</si>
  <si>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</si>
  <si>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</si>
  <si>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</si>
  <si>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</si>
  <si>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</si>
  <si>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</si>
  <si>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</si>
  <si>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</si>
  <si>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</si>
  <si>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</si>
  <si>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</si>
  <si>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</si>
  <si>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</si>
  <si>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</si>
  <si>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</si>
  <si>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</si>
  <si>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</si>
  <si>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</si>
  <si>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</si>
  <si>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</si>
  <si>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</si>
  <si>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</si>
  <si>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</si>
  <si>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</si>
  <si>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</si>
  <si>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</si>
  <si>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</si>
  <si>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</si>
  <si>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</si>
  <si>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</si>
  <si>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</si>
  <si>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</si>
  <si>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</si>
  <si>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</si>
  <si>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</si>
  <si>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</si>
  <si>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</si>
  <si>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</si>
  <si>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</si>
  <si>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</si>
  <si>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</si>
  <si>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</si>
  <si>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</si>
  <si>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</si>
  <si>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</si>
  <si>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</si>
  <si>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</si>
  <si>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</si>
  <si>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</si>
  <si>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</si>
  <si>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</si>
  <si>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</si>
  <si>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</si>
  <si>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</si>
  <si>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</si>
  <si>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</si>
  <si>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</si>
  <si>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</si>
  <si>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</si>
  <si>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</si>
  <si>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</si>
  <si>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</si>
  <si>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</si>
  <si>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</si>
  <si>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</si>
  <si>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</si>
  <si>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</si>
  <si>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</si>
  <si>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</si>
  <si>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</si>
  <si>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</si>
  <si>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</si>
  <si>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</si>
  <si>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</si>
  <si>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</si>
  <si>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</si>
  <si>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</si>
  <si>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</si>
  <si>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</si>
  <si>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</si>
  <si>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</si>
  <si>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</si>
  <si>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</si>
  <si>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</si>
  <si>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</si>
  <si>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</si>
  <si>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</si>
  <si>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</si>
  <si>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</si>
  <si>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</si>
  <si>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</si>
  <si>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</si>
  <si>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</si>
  <si>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</si>
  <si>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</si>
  <si>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</si>
  <si>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</si>
  <si>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</si>
  <si>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</si>
  <si>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</si>
  <si>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</si>
  <si>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</si>
  <si>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</si>
  <si>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</si>
  <si>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</si>
  <si>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</si>
  <si>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</si>
  <si>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</si>
  <si>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</si>
  <si>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</si>
  <si>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</si>
  <si>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</si>
  <si>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</si>
  <si>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</si>
  <si>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</si>
  <si>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</si>
  <si>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</si>
  <si>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</si>
  <si>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</si>
  <si>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</si>
  <si>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</si>
  <si>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</si>
  <si>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</si>
  <si>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</si>
  <si>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</si>
  <si>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</si>
  <si>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</si>
  <si>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</si>
  <si>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</si>
  <si>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</si>
  <si>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</si>
  <si>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</si>
  <si>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</si>
  <si>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</si>
  <si>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</si>
  <si>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</si>
  <si>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</si>
  <si>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</si>
  <si>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</si>
  <si>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</si>
  <si>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</si>
  <si>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</si>
  <si>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</si>
  <si>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</si>
  <si>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</si>
  <si>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</si>
  <si>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</si>
  <si>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</si>
  <si>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</si>
  <si>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</si>
  <si>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</si>
  <si>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</si>
  <si>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</si>
  <si>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</si>
  <si>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</si>
  <si>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</si>
  <si>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</si>
  <si>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</si>
  <si>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</si>
  <si>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</si>
  <si>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</si>
  <si>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</si>
  <si>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</si>
  <si>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</si>
  <si>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</si>
  <si>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</si>
  <si>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</si>
  <si>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</si>
  <si>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</si>
  <si>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</si>
  <si>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</si>
  <si>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</si>
  <si>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</si>
  <si>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</si>
  <si>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</si>
  <si>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</si>
  <si>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</si>
  <si>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</si>
  <si>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</si>
  <si>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</si>
  <si>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</si>
  <si>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</si>
  <si>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</si>
  <si>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</si>
  <si>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</si>
  <si>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</si>
  <si>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</si>
  <si>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</si>
  <si>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</si>
  <si>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</si>
  <si>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</si>
  <si>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</si>
  <si>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</si>
  <si>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</si>
  <si>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</si>
  <si>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</si>
  <si>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</si>
  <si>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</si>
  <si>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</si>
  <si>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</si>
  <si>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</si>
  <si>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</si>
  <si>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</si>
  <si>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</si>
  <si>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</si>
  <si>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</si>
  <si>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</si>
  <si>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</si>
  <si>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</si>
  <si>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</si>
  <si>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</si>
  <si>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</si>
  <si>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</si>
  <si>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</si>
  <si>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</si>
  <si>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</si>
  <si>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</si>
  <si>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</si>
  <si>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</si>
  <si>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</si>
  <si>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</si>
  <si>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</si>
  <si>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</si>
  <si>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</si>
  <si>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</si>
  <si>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</si>
  <si>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</si>
  <si>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</si>
  <si>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</si>
  <si>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</si>
  <si>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</si>
  <si>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</si>
  <si>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</si>
  <si>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</si>
  <si>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</si>
  <si>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</si>
  <si>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</si>
  <si>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</si>
  <si>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</si>
  <si>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</si>
  <si>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</si>
  <si>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</si>
  <si>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</si>
  <si>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</si>
  <si>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</si>
  <si>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</si>
  <si>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</si>
  <si>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</si>
  <si>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</si>
  <si>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</si>
  <si>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</si>
  <si>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</si>
  <si>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</si>
  <si>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</si>
  <si>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</si>
  <si>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</si>
  <si>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</si>
  <si>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</si>
  <si>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</si>
  <si>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</si>
  <si>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</si>
  <si>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</si>
  <si>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</si>
  <si>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</si>
  <si>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</si>
  <si>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</si>
  <si>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</si>
  <si>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</si>
  <si>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</si>
  <si>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</si>
  <si>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</si>
  <si>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</si>
  <si>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</si>
  <si>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</si>
  <si>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</si>
  <si>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</si>
  <si>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</si>
  <si>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</si>
  <si>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</si>
  <si>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</si>
  <si>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</si>
  <si>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</si>
  <si>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</si>
  <si>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</si>
  <si>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</si>
  <si>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</si>
  <si>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</si>
  <si>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</si>
  <si>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</si>
  <si>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</si>
  <si>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</si>
  <si>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</si>
  <si>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</si>
  <si>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</si>
  <si>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</si>
  <si>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</si>
  <si>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</si>
  <si>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</si>
  <si>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</si>
  <si>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</si>
  <si>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</si>
  <si>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</si>
  <si>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</si>
  <si>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</si>
  <si>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</si>
  <si>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</si>
  <si>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</si>
  <si>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</si>
  <si>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</si>
  <si>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</si>
  <si>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</si>
  <si>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</si>
  <si>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</si>
  <si>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</si>
  <si>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</si>
  <si>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</si>
  <si>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</si>
  <si>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</si>
  <si>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</si>
  <si>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</si>
  <si>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</si>
  <si>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</si>
  <si>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</si>
  <si>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</si>
  <si>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</si>
  <si>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</si>
  <si>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</si>
  <si>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</si>
  <si>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</si>
  <si>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</si>
  <si>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</si>
  <si>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</si>
  <si>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</si>
  <si>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</si>
  <si>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</si>
  <si>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</si>
  <si>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</si>
  <si>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</si>
  <si>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</si>
  <si>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</si>
  <si>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</si>
  <si>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</si>
  <si>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</si>
  <si>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</si>
  <si>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</si>
  <si>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</si>
  <si>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</si>
  <si>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</si>
  <si>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</si>
  <si>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</si>
  <si>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</si>
  <si>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</si>
  <si>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</si>
  <si>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</si>
  <si>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</si>
  <si>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</si>
  <si>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</si>
  <si>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</si>
  <si>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</si>
  <si>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</si>
  <si>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</si>
  <si>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</si>
  <si>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</si>
  <si>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</si>
  <si>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</si>
  <si>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</si>
  <si>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</si>
  <si>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</si>
  <si>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</si>
  <si>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</si>
  <si>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</si>
  <si>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</si>
  <si>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</si>
  <si>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</si>
  <si>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</si>
  <si>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</si>
  <si>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</si>
  <si>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</si>
  <si>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</si>
  <si>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</si>
  <si>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</si>
  <si>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</si>
  <si>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</si>
  <si>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</si>
  <si>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</si>
  <si>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</si>
  <si>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</si>
  <si>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</si>
  <si>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</si>
  <si>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</si>
  <si>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</si>
  <si>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</si>
  <si>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</si>
  <si>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</si>
  <si>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</si>
  <si>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</si>
  <si>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</si>
  <si>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</si>
  <si>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</si>
  <si>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</si>
  <si>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</si>
  <si>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</si>
  <si>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</si>
  <si>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</si>
  <si>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</si>
  <si>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</si>
  <si>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</si>
  <si>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</si>
  <si>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</si>
  <si>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</si>
  <si>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</si>
  <si>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</si>
  <si>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</si>
  <si>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</si>
  <si>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</si>
  <si>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</si>
  <si>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</si>
  <si>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</si>
  <si>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</si>
  <si>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</si>
  <si>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</si>
  <si>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</si>
  <si>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</si>
  <si>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</si>
  <si>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</si>
  <si>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</si>
  <si>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</si>
  <si>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</si>
  <si>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</si>
  <si>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</si>
  <si>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</si>
  <si>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</si>
  <si>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</si>
  <si>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</si>
  <si>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</si>
  <si>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</si>
  <si>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</si>
  <si>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</si>
  <si>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</si>
  <si>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</si>
  <si>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</si>
  <si>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</si>
  <si>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</si>
  <si>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</si>
  <si>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</si>
  <si>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</si>
  <si>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</si>
  <si>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</si>
  <si>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</si>
  <si>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</si>
  <si>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</si>
  <si>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</si>
  <si>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</si>
  <si>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</si>
  <si>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</si>
  <si>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</si>
  <si>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</si>
  <si>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</si>
  <si>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</si>
  <si>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</si>
  <si>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</si>
  <si>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</si>
  <si>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</si>
  <si>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</si>
  <si>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</si>
  <si>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</si>
  <si>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</si>
  <si>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</si>
  <si>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</si>
  <si>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</si>
  <si>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</si>
  <si>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</si>
  <si>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</si>
  <si>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</si>
  <si>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</si>
  <si>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</si>
  <si>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</si>
  <si>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</si>
  <si>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</si>
  <si>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</si>
  <si>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</si>
  <si>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</si>
  <si>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</si>
  <si>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</si>
  <si>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</si>
  <si>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</si>
  <si>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</si>
  <si>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</si>
  <si>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</si>
  <si>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</si>
  <si>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</si>
  <si>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</si>
  <si>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</si>
  <si>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</si>
  <si>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</si>
  <si>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</si>
  <si>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</si>
  <si>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</si>
  <si>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</si>
  <si>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</si>
  <si>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</si>
  <si>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</si>
  <si>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</si>
  <si>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</si>
  <si>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</si>
  <si>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</si>
  <si>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</si>
  <si>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</si>
  <si>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</si>
  <si>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</si>
  <si>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</si>
  <si>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</si>
  <si>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</si>
  <si>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</si>
  <si>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</si>
  <si>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</si>
  <si>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</si>
  <si>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</si>
  <si>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</si>
  <si>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</si>
  <si>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</si>
  <si>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</si>
  <si>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</si>
  <si>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</si>
  <si>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</si>
  <si>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</si>
  <si>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</si>
  <si>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</si>
  <si>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</si>
  <si>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</si>
  <si>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</si>
  <si>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</si>
  <si>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</si>
  <si>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</si>
  <si>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</si>
  <si>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</si>
  <si>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</si>
  <si>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</si>
  <si>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</si>
  <si>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</si>
  <si>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</si>
  <si>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</si>
  <si>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</si>
  <si>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</si>
  <si>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</si>
  <si>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</si>
  <si>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</si>
  <si>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</si>
  <si>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</si>
  <si>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</si>
  <si>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</si>
  <si>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</si>
  <si>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</si>
  <si>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</si>
  <si>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</si>
  <si>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</si>
  <si>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</si>
  <si>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</si>
  <si>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</si>
  <si>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</si>
  <si>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</si>
  <si>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</si>
  <si>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</si>
  <si>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</si>
  <si>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</si>
  <si>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</si>
  <si>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</si>
  <si>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</si>
  <si>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</si>
  <si>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</si>
  <si>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</si>
  <si>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</si>
  <si>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</si>
  <si>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</si>
  <si>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</si>
  <si>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</si>
  <si>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</si>
  <si>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</si>
  <si>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</si>
  <si>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</si>
  <si>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</si>
  <si>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</si>
  <si>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</si>
  <si>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</si>
  <si>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</si>
  <si>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</si>
  <si>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</si>
  <si>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</si>
  <si>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</si>
  <si>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</si>
  <si>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</si>
  <si>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</si>
  <si>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</si>
  <si>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</si>
  <si>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</si>
  <si>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</si>
  <si>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</si>
  <si>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</si>
  <si>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</si>
  <si>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</si>
  <si>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</si>
  <si>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</si>
  <si>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</si>
  <si>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</si>
  <si>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</si>
  <si>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</si>
  <si>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</si>
  <si>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</si>
  <si>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</si>
  <si>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</si>
  <si>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</si>
  <si>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</si>
  <si>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</si>
  <si>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</si>
  <si>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</si>
  <si>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</si>
  <si>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</si>
  <si>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</si>
  <si>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</si>
  <si>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</si>
  <si>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</si>
  <si>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</si>
  <si>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</si>
  <si>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</si>
  <si>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</si>
  <si>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</si>
  <si>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</si>
  <si>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</si>
  <si>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</si>
  <si>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</si>
  <si>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</si>
  <si>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</si>
  <si>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</si>
  <si>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</si>
  <si>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</si>
  <si>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</si>
  <si>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</si>
  <si>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</si>
  <si>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</si>
  <si>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</si>
  <si>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</si>
  <si>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</si>
  <si>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</si>
  <si>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</si>
  <si>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</si>
  <si>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</si>
  <si>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</si>
  <si>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</si>
  <si>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</si>
  <si>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</si>
  <si>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</si>
  <si>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</si>
  <si>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</si>
  <si>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</si>
  <si>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</si>
  <si>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</si>
  <si>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</si>
  <si>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</si>
  <si>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</si>
  <si>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</si>
  <si>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</si>
  <si>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</si>
  <si>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</si>
  <si>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</si>
  <si>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</si>
  <si>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</si>
  <si>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</si>
  <si>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</si>
  <si>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</si>
  <si>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</si>
  <si>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</si>
  <si>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</si>
  <si>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</si>
  <si>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</si>
  <si>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</si>
  <si>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</si>
  <si>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</si>
  <si>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</si>
  <si>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</si>
  <si>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</si>
  <si>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</si>
  <si>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</si>
  <si>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</si>
  <si>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</si>
  <si>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</si>
  <si>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</si>
  <si>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</si>
  <si>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</si>
  <si>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</si>
  <si>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</si>
  <si>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</si>
  <si>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</si>
  <si>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</si>
  <si>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</si>
  <si>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</si>
  <si>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</si>
  <si>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</si>
  <si>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</si>
  <si>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</si>
  <si>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</si>
  <si>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</si>
  <si>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</si>
  <si>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</si>
  <si>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</si>
  <si>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</si>
  <si>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</si>
  <si>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</si>
  <si>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</si>
  <si>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</si>
  <si>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</si>
  <si>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</si>
  <si>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</si>
  <si>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</si>
  <si>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</si>
  <si>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</si>
  <si>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</si>
  <si>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</si>
  <si>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</si>
  <si>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</si>
  <si>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</si>
  <si>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</si>
  <si>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</si>
  <si>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</si>
  <si>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</si>
  <si>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</si>
  <si>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</si>
  <si>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</si>
  <si>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</si>
  <si>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</si>
  <si>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</si>
  <si>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</si>
  <si>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</si>
  <si>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</si>
  <si>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</si>
  <si>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</si>
  <si>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</si>
  <si>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</si>
  <si>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</si>
  <si>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</si>
  <si>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</si>
  <si>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</si>
  <si>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</si>
  <si>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</si>
  <si>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</si>
  <si>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</si>
  <si>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</si>
  <si>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</si>
  <si>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</si>
  <si>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</si>
  <si>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</si>
  <si>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</si>
  <si>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</si>
  <si>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</si>
  <si>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</si>
  <si>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</si>
  <si>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</si>
  <si>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</si>
  <si>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</si>
  <si>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</si>
  <si>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</si>
  <si>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</si>
  <si>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</si>
  <si>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</si>
  <si>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</si>
  <si>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</si>
  <si>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</si>
  <si>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</si>
  <si>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</si>
  <si>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</si>
  <si>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</si>
  <si>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</si>
  <si>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</si>
  <si>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</si>
  <si>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</si>
  <si>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</si>
  <si>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</si>
  <si>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</si>
  <si>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</si>
  <si>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</si>
  <si>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</si>
  <si>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</si>
  <si>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</si>
  <si>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</si>
  <si>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</si>
  <si>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</si>
  <si>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</si>
  <si>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</si>
  <si>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</si>
  <si>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</si>
  <si>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</si>
  <si>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</si>
  <si>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</si>
  <si>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</si>
  <si>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</si>
  <si>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</si>
  <si>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</si>
  <si>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</si>
  <si>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</si>
  <si>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</si>
  <si>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</si>
  <si>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</si>
  <si>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</si>
  <si>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</si>
  <si>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</si>
  <si>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</si>
  <si>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</si>
  <si>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</si>
  <si>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</si>
  <si>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</si>
  <si>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</si>
  <si>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</si>
  <si>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</si>
  <si>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</si>
  <si>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</si>
  <si>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</si>
  <si>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</si>
  <si>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</si>
  <si>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</si>
  <si>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</si>
  <si>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</si>
  <si>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</si>
  <si>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</si>
  <si>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</si>
  <si>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</si>
  <si>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</si>
  <si>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</si>
  <si>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</si>
  <si>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</si>
  <si>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</si>
  <si>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</si>
  <si>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</si>
  <si>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</si>
  <si>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</si>
  <si>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</si>
  <si>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</si>
  <si>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</si>
  <si>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</si>
  <si>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</si>
  <si>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</si>
  <si>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</si>
  <si>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</si>
  <si>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</si>
  <si>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</si>
  <si>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</si>
  <si>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</si>
  <si>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</si>
  <si>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</si>
  <si>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</si>
  <si>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</si>
  <si>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</si>
  <si>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</si>
  <si>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</si>
  <si>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</si>
  <si>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</si>
  <si>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</si>
  <si>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</si>
  <si>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</si>
  <si>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</si>
  <si>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</si>
  <si>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</si>
  <si>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</si>
  <si>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</si>
  <si>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</si>
  <si>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</si>
  <si>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</si>
  <si>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</si>
  <si>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</si>
  <si>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</si>
  <si>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</si>
  <si>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</si>
  <si>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</si>
  <si>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</si>
  <si>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</si>
  <si>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</si>
  <si>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</si>
  <si>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</si>
  <si>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</si>
  <si>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</si>
  <si>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</si>
  <si>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</si>
  <si>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</si>
  <si>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</si>
  <si>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</si>
  <si>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</si>
  <si>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</si>
  <si>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</si>
  <si>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</si>
  <si>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</si>
  <si>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</si>
  <si>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</si>
  <si>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</si>
  <si>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</si>
  <si>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</si>
  <si>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</si>
  <si>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</si>
  <si>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</si>
  <si>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</si>
  <si>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</si>
  <si>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</si>
  <si>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</si>
  <si>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</si>
  <si>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</si>
  <si>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</si>
  <si>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</si>
  <si>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</si>
  <si>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</si>
  <si>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</si>
  <si>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</si>
  <si>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</si>
  <si>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</si>
  <si>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</si>
  <si>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</si>
  <si>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</si>
  <si>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</si>
  <si>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</si>
  <si>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</si>
  <si>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</si>
  <si>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</si>
  <si>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</si>
  <si>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</si>
  <si>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</si>
  <si>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</si>
  <si>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</si>
  <si>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</si>
  <si>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</si>
  <si>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</si>
  <si>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</si>
  <si>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</si>
  <si>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</si>
  <si>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</si>
  <si>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</si>
  <si>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</si>
  <si>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</si>
  <si>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</si>
  <si>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</si>
  <si>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</si>
  <si>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</si>
  <si>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</si>
  <si>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</si>
  <si>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</si>
  <si>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</si>
  <si>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</si>
  <si>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</si>
  <si>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</si>
  <si>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</si>
  <si>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</si>
  <si>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</si>
  <si>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</si>
  <si>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</si>
  <si>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</si>
  <si>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</si>
  <si>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</si>
  <si>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</si>
  <si>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</si>
  <si>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</si>
  <si>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</si>
  <si>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</si>
  <si>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</si>
  <si>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</si>
  <si>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</si>
  <si>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</si>
  <si>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</si>
  <si>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</si>
  <si>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</si>
  <si>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</si>
  <si>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</si>
  <si>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</si>
  <si>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</si>
  <si>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</si>
  <si>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</si>
  <si>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</si>
  <si>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</si>
  <si>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</si>
  <si>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</si>
  <si>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</si>
  <si>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</si>
  <si>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</si>
  <si>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</si>
  <si>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</si>
  <si>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</si>
  <si>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</si>
  <si>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</si>
  <si>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</si>
  <si>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</si>
  <si>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</si>
  <si>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</si>
  <si>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</si>
  <si>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</si>
  <si>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</si>
  <si>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</si>
  <si>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</si>
  <si>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</si>
  <si>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</si>
  <si>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</si>
  <si>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</si>
  <si>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</si>
  <si>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</si>
  <si>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</si>
  <si>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</si>
  <si>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</si>
  <si>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</si>
  <si>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</si>
  <si>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</si>
  <si>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</si>
  <si>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</si>
  <si>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</si>
  <si>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</si>
  <si>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</si>
  <si>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</si>
  <si>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</si>
  <si>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</si>
  <si>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</si>
  <si>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</si>
  <si>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</si>
  <si>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</si>
  <si>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</si>
  <si>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</si>
  <si>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</si>
  <si>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</si>
  <si>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</si>
  <si>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</si>
  <si>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</si>
  <si>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</si>
  <si>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</si>
  <si>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</si>
  <si>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</si>
  <si>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</si>
  <si>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</si>
  <si>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</si>
  <si>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</si>
  <si>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</si>
  <si>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</si>
  <si>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</si>
  <si>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</si>
  <si>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</si>
  <si>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</si>
  <si>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</si>
  <si>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</si>
  <si>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</si>
  <si>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</si>
  <si>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</si>
  <si>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</si>
  <si>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</si>
  <si>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</si>
  <si>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</si>
  <si>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</si>
  <si>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</si>
  <si>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</si>
  <si>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</si>
  <si>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</si>
  <si>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</si>
  <si>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</si>
  <si>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</si>
  <si>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</si>
  <si>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</si>
  <si>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</si>
  <si>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</si>
  <si>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</si>
  <si>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</si>
  <si>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</si>
  <si>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</si>
  <si>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</si>
  <si>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</si>
  <si>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</si>
  <si>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</si>
  <si>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</si>
  <si>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</si>
  <si>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</si>
  <si>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</si>
  <si>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</si>
  <si>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</si>
  <si>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</si>
  <si>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</si>
  <si>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</si>
  <si>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</si>
  <si>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</si>
  <si>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</si>
  <si>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</si>
  <si>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</si>
  <si>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</si>
  <si>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</si>
  <si>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</si>
  <si>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</si>
  <si>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</si>
  <si>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</si>
  <si>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</si>
  <si>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</si>
  <si>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</si>
  <si>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</si>
  <si>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</si>
  <si>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</si>
  <si>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</si>
  <si>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</si>
  <si>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</si>
  <si>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</si>
  <si>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</si>
  <si>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</si>
  <si>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</si>
  <si>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</si>
  <si>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</si>
  <si>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</si>
  <si>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</si>
  <si>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</si>
  <si>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</si>
  <si>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</si>
  <si>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</si>
  <si>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</si>
  <si>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</si>
  <si>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</si>
  <si>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</si>
  <si>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</si>
  <si>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</si>
  <si>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</si>
  <si>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</si>
  <si>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</si>
  <si>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</si>
  <si>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</si>
  <si>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</si>
  <si>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</si>
  <si>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</si>
  <si>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</si>
  <si>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</si>
  <si>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</si>
  <si>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</si>
  <si>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</si>
  <si>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</si>
  <si>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</si>
  <si>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</si>
  <si>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</si>
  <si>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</si>
  <si>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</si>
  <si>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</si>
  <si>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</si>
  <si>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</si>
  <si>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</si>
  <si>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</si>
  <si>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</si>
  <si>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</si>
  <si>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</si>
  <si>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</si>
  <si>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</si>
  <si>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</si>
  <si>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</si>
  <si>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</si>
  <si>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</si>
  <si>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</si>
  <si>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</si>
  <si>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</si>
  <si>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</si>
  <si>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</si>
  <si>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</si>
  <si>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</si>
  <si>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</si>
  <si>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</si>
  <si>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</si>
  <si>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</si>
  <si>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</si>
  <si>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</si>
  <si>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</si>
  <si>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</si>
  <si>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</si>
  <si>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</si>
  <si>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</si>
  <si>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</si>
  <si>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</si>
  <si>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</si>
  <si>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</si>
  <si>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</si>
  <si>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</si>
  <si>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</si>
  <si>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</si>
  <si>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</si>
  <si>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</si>
  <si>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</si>
  <si>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</si>
  <si>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</si>
  <si>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</si>
  <si>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</si>
  <si>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</si>
  <si>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</si>
  <si>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</si>
  <si>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</si>
  <si>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</si>
  <si>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</si>
  <si>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</si>
  <si>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</si>
  <si>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</si>
  <si>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</si>
  <si>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</si>
  <si>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</si>
  <si>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</si>
  <si>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</si>
  <si>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</si>
  <si>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</si>
  <si>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</si>
  <si>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</si>
  <si>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</si>
  <si>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</si>
  <si>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</si>
  <si>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</si>
  <si>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</si>
  <si>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</si>
  <si>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</si>
  <si>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</si>
  <si>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</si>
  <si>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</si>
  <si>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</si>
  <si>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</si>
  <si>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</si>
  <si>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</si>
  <si>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</si>
  <si>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</si>
  <si>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</si>
  <si>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</si>
  <si>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</si>
  <si>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</si>
  <si>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</si>
  <si>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</si>
  <si>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</si>
  <si>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</si>
  <si>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</si>
  <si>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</si>
  <si>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</si>
  <si>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</si>
  <si>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</si>
  <si>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</si>
  <si>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</si>
  <si>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</si>
  <si>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</si>
  <si>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</si>
  <si>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</si>
  <si>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</si>
  <si>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</si>
  <si>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</si>
  <si>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</si>
  <si>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</si>
  <si>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</si>
  <si>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</si>
  <si>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</si>
  <si>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</si>
  <si>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</si>
  <si>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</si>
  <si>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</si>
  <si>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</si>
  <si>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</si>
  <si>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</si>
  <si>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</si>
  <si>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</si>
  <si>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</si>
  <si>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</si>
  <si>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</si>
  <si>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</si>
  <si>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</si>
  <si>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</si>
  <si>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</si>
  <si>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</si>
  <si>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</si>
  <si>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</si>
  <si>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</si>
  <si>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</si>
  <si>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</si>
  <si>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</si>
  <si>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</si>
  <si>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</si>
  <si>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</si>
  <si>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</si>
  <si>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</si>
  <si>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</si>
  <si>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</si>
  <si>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</si>
  <si>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</si>
  <si>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</si>
  <si>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</si>
  <si>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</si>
  <si>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</si>
  <si>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</si>
  <si>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</si>
  <si>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</si>
  <si>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</si>
  <si>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</si>
  <si>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</si>
  <si>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</si>
  <si>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</si>
  <si>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</si>
  <si>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</si>
  <si>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</si>
  <si>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</si>
  <si>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</si>
  <si>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</si>
  <si>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</si>
  <si>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</si>
  <si>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</si>
  <si>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</si>
  <si>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</si>
  <si>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</si>
  <si>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</si>
  <si>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</si>
  <si>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</si>
  <si>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</si>
  <si>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</si>
  <si>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</si>
  <si>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</si>
  <si>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</si>
  <si>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</si>
  <si>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</si>
  <si>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</si>
  <si>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</si>
  <si>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</si>
  <si>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</si>
  <si>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</si>
  <si>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</si>
  <si>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</si>
  <si>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</si>
  <si>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</si>
  <si>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</si>
  <si>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</si>
  <si>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</si>
  <si>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</si>
  <si>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</si>
  <si>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</si>
  <si>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</si>
  <si>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</si>
  <si>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</si>
  <si>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</si>
  <si>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</si>
  <si>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</si>
  <si>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</si>
  <si>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</si>
  <si>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</si>
  <si>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</si>
  <si>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</si>
  <si>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</si>
  <si>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</si>
  <si>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</si>
  <si>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</si>
  <si>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</si>
  <si>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</si>
  <si>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</si>
  <si>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</si>
  <si>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</si>
  <si>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</si>
  <si>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</si>
  <si>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</si>
  <si>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</si>
  <si>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</si>
  <si>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</si>
  <si>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</si>
  <si>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</si>
  <si>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</si>
  <si>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</si>
  <si>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</si>
  <si>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</si>
  <si>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</si>
  <si>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</si>
  <si>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</si>
  <si>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</si>
  <si>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</si>
  <si>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</si>
  <si>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</si>
  <si>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</si>
  <si>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</si>
  <si>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</si>
  <si>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</si>
  <si>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</si>
  <si>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</si>
  <si>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</si>
  <si>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</si>
  <si>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</si>
  <si>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</si>
  <si>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</si>
  <si>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</si>
  <si>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</si>
  <si>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</si>
  <si>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</si>
  <si>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</si>
  <si>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</si>
  <si>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</si>
  <si>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</si>
  <si>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</si>
  <si>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</si>
  <si>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</si>
  <si>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</si>
  <si>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</si>
  <si>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</si>
  <si>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</si>
  <si>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</si>
  <si>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</si>
  <si>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</si>
  <si>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</si>
  <si>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</si>
  <si>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</si>
  <si>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</si>
  <si>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</si>
  <si>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</si>
  <si>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</si>
  <si>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</si>
  <si>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</si>
  <si>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</si>
  <si>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</si>
  <si>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</si>
  <si>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</si>
  <si>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</si>
  <si>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</si>
  <si>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</si>
  <si>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</si>
  <si>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</si>
  <si>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</si>
  <si>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</si>
  <si>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</si>
  <si>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</si>
  <si>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</si>
  <si>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</si>
  <si>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</si>
  <si>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</si>
  <si>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</si>
  <si>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</si>
  <si>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</si>
  <si>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</si>
  <si>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</si>
  <si>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</si>
  <si>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</si>
  <si>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</si>
  <si>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</si>
  <si>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</si>
  <si>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</si>
  <si>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</si>
  <si>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</si>
  <si>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</si>
  <si>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</si>
  <si>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</si>
  <si>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</si>
  <si>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</si>
  <si>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</si>
  <si>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</si>
  <si>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</si>
  <si>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</si>
  <si>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</si>
  <si>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</si>
  <si>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</si>
  <si>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</si>
  <si>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</si>
  <si>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</si>
  <si>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</si>
  <si>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</si>
  <si>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</si>
  <si>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</si>
  <si>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</si>
  <si>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</si>
  <si>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</si>
  <si>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</si>
  <si>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</si>
  <si>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</si>
  <si>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</si>
  <si>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</si>
  <si>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</si>
  <si>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</si>
  <si>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</si>
  <si>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</si>
  <si>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</si>
  <si>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</si>
  <si>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</si>
  <si>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</si>
  <si>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</si>
  <si>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</si>
  <si>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</si>
  <si>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</si>
  <si>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</si>
  <si>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</si>
  <si>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</si>
  <si>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</si>
  <si>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</si>
  <si>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</si>
  <si>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</si>
  <si>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</si>
  <si>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</si>
  <si>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</si>
  <si>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</si>
  <si>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</si>
  <si>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</si>
  <si>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</si>
  <si>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</si>
  <si>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</si>
  <si>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</si>
  <si>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</si>
  <si>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</si>
  <si>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</si>
  <si>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</si>
  <si>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</si>
  <si>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</si>
  <si>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</si>
  <si>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</si>
  <si>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</si>
  <si>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</si>
  <si>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</si>
  <si>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</si>
  <si>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</si>
  <si>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</si>
  <si>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</si>
  <si>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</si>
  <si>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</si>
  <si>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</si>
  <si>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</si>
  <si>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</si>
  <si>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</si>
  <si>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</si>
  <si>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</si>
  <si>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</si>
  <si>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</si>
  <si>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</si>
  <si>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</si>
  <si>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</si>
  <si>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</si>
  <si>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</si>
  <si>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</si>
  <si>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</si>
  <si>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</si>
  <si>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</si>
  <si>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</si>
  <si>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</si>
  <si>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</si>
  <si>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</si>
  <si>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</si>
  <si>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</si>
  <si>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</si>
  <si>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</si>
  <si>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</si>
  <si>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</si>
  <si>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</si>
  <si>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</si>
  <si>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</si>
  <si>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</si>
  <si>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</si>
  <si>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</si>
  <si>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</si>
  <si>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</si>
  <si>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</si>
  <si>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</si>
  <si>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</si>
  <si>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</si>
  <si>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</si>
  <si>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</si>
  <si>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</si>
  <si>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</si>
  <si>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</si>
  <si>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</si>
  <si>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</si>
  <si>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</si>
  <si>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</si>
  <si>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</si>
  <si>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</si>
  <si>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</si>
  <si>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</si>
  <si>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</si>
  <si>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</si>
  <si>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</si>
  <si>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</si>
  <si>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</si>
  <si>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</si>
  <si>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</si>
  <si>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</si>
  <si>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</si>
  <si>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</si>
  <si>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</si>
  <si>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</si>
  <si>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</si>
  <si>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</si>
  <si>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</si>
  <si>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</si>
  <si>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</si>
  <si>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</si>
  <si>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</si>
  <si>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</si>
  <si>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</si>
  <si>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</si>
  <si>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</si>
  <si>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</si>
  <si>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</si>
  <si>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</si>
  <si>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</si>
  <si>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</si>
  <si>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</si>
  <si>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</si>
  <si>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</si>
  <si>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</si>
  <si>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</si>
  <si>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</si>
  <si>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</si>
  <si>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</si>
  <si>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</si>
  <si>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</si>
  <si>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</si>
  <si>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</si>
  <si>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</si>
  <si>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</si>
  <si>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</si>
  <si>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</si>
  <si>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</si>
  <si>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</si>
  <si>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</si>
  <si>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</si>
  <si>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</si>
  <si>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</si>
  <si>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</si>
  <si>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</si>
  <si>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</si>
  <si>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</si>
  <si>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</si>
  <si>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</si>
  <si>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</si>
  <si>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</si>
  <si>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</si>
  <si>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</si>
  <si>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</si>
  <si>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</si>
  <si>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</si>
  <si>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</si>
  <si>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</si>
  <si>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</si>
  <si>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</si>
  <si>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</si>
  <si>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</si>
  <si>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</si>
  <si>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</si>
  <si>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</si>
  <si>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</si>
  <si>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</si>
  <si>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</si>
  <si>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</si>
  <si>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</si>
  <si>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</si>
  <si>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</si>
  <si>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</si>
  <si>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</si>
  <si>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</si>
  <si>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</si>
  <si>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</si>
  <si>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</si>
  <si>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</si>
  <si>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</si>
  <si>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</si>
  <si>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</si>
  <si>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</si>
  <si>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</si>
  <si>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</si>
  <si>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</si>
  <si>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</si>
  <si>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</si>
  <si>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</si>
  <si>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</si>
  <si>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</si>
  <si>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</si>
  <si>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</si>
  <si>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</si>
  <si>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</si>
  <si>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</si>
  <si>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</si>
  <si>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</si>
  <si>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</si>
  <si>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</si>
  <si>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</si>
  <si>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</si>
  <si>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</si>
  <si>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</si>
  <si>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</si>
  <si>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</si>
  <si>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</si>
  <si>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</si>
  <si>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</si>
  <si>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</si>
  <si>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</si>
  <si>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</si>
  <si>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</si>
  <si>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</si>
  <si>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</si>
  <si>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</si>
  <si>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</si>
  <si>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</si>
  <si>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</si>
  <si>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</si>
  <si>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</si>
  <si>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</si>
  <si>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</si>
  <si>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</si>
  <si>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</si>
  <si>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</si>
  <si>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</si>
  <si>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</si>
  <si>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</si>
  <si>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</si>
  <si>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</si>
  <si>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</si>
  <si>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</si>
  <si>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</si>
  <si>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</si>
  <si>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</si>
  <si>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</si>
  <si>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</si>
  <si>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</si>
  <si>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</si>
  <si>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</si>
  <si>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</si>
  <si>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</si>
  <si>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</si>
  <si>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</si>
  <si>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</si>
  <si>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</si>
  <si>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</si>
  <si>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</si>
  <si>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</si>
  <si>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</si>
  <si>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</si>
  <si>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</si>
  <si>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</si>
  <si>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</si>
  <si>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</si>
  <si>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</si>
  <si>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</si>
  <si>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</si>
  <si>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</si>
  <si>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</si>
  <si>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</si>
  <si>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</si>
  <si>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</si>
  <si>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</si>
  <si>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</si>
  <si>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</si>
  <si>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</si>
  <si>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</si>
  <si>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</si>
  <si>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</si>
  <si>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</si>
  <si>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</si>
  <si>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</si>
  <si>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</si>
  <si>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</si>
  <si>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</si>
  <si>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</si>
  <si>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</si>
  <si>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</si>
  <si>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</si>
  <si>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</si>
  <si>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</si>
  <si>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</si>
  <si>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</si>
  <si>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</si>
  <si>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</si>
  <si>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</si>
  <si>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</si>
  <si>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</si>
  <si>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</si>
  <si>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</si>
  <si>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</si>
  <si>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</si>
  <si>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</si>
  <si>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</si>
  <si>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</si>
  <si>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</si>
  <si>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</si>
  <si>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</si>
  <si>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</si>
  <si>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</si>
  <si>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</si>
  <si>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</si>
  <si>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</si>
  <si>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</si>
  <si>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</si>
  <si>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</si>
  <si>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</si>
  <si>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</si>
  <si>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</si>
  <si>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</si>
  <si>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</si>
  <si>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</si>
  <si>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</si>
  <si>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</si>
  <si>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</si>
  <si>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</si>
  <si>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</si>
  <si>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</si>
  <si>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</si>
  <si>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</si>
  <si>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</si>
  <si>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</si>
  <si>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</si>
  <si>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</si>
  <si>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</si>
  <si>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</si>
  <si>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</si>
  <si>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</si>
  <si>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</si>
  <si>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</si>
  <si>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</si>
  <si>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</si>
  <si>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</si>
  <si>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</si>
  <si>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</si>
  <si>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</si>
  <si>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</si>
  <si>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</si>
  <si>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</si>
  <si>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</si>
  <si>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</si>
  <si>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</si>
  <si>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</si>
  <si>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</si>
  <si>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</si>
  <si>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</si>
  <si>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</si>
  <si>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</si>
  <si>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</si>
  <si>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</si>
  <si>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</si>
  <si>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</si>
  <si>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</si>
  <si>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</si>
  <si>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</si>
  <si>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</si>
  <si>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</si>
  <si>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</si>
  <si>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</si>
  <si>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</si>
  <si>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</si>
  <si>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</si>
  <si>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</si>
  <si>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</si>
  <si>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</si>
  <si>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</si>
  <si>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</si>
  <si>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</si>
  <si>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</si>
  <si>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</si>
  <si>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</si>
  <si>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</si>
  <si>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</si>
  <si>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</si>
  <si>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</si>
  <si>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</si>
  <si>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</si>
  <si>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</si>
  <si>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</si>
  <si>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</si>
  <si>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</si>
  <si>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</si>
  <si>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</si>
  <si>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</si>
  <si>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</si>
  <si>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</si>
  <si>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</si>
  <si>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</si>
  <si>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</si>
  <si>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</si>
  <si>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</si>
  <si>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</si>
  <si>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</si>
  <si>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</si>
  <si>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</si>
  <si>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</si>
  <si>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</si>
  <si>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</si>
  <si>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</si>
  <si>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</si>
  <si>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</si>
  <si>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</si>
  <si>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</si>
  <si>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</si>
  <si>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</si>
  <si>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</si>
  <si>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</si>
  <si>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</si>
  <si>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</si>
  <si>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</si>
  <si>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</si>
  <si>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</si>
  <si>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</si>
  <si>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</si>
  <si>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</si>
  <si>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</si>
  <si>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</si>
  <si>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</si>
  <si>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</si>
  <si>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</si>
  <si>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</si>
  <si>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</si>
  <si>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</si>
  <si>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</si>
  <si>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</si>
  <si>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</si>
  <si>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</si>
  <si>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</si>
  <si>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</si>
  <si>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</si>
  <si>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</si>
  <si>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</si>
  <si>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</si>
  <si>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</si>
  <si>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</si>
  <si>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</si>
  <si>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</si>
  <si>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</si>
  <si>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</si>
  <si>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</si>
  <si>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</si>
  <si>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</si>
  <si>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</si>
  <si>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</si>
  <si>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</si>
  <si>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</si>
  <si>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</si>
  <si>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</si>
  <si>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</si>
  <si>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</si>
  <si>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</si>
  <si>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</si>
  <si>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</si>
  <si>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</si>
  <si>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</si>
  <si>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</si>
  <si>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</si>
  <si>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</si>
  <si>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</si>
  <si>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</si>
  <si>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</si>
  <si>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</si>
  <si>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</si>
  <si>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</si>
  <si>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</si>
  <si>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</si>
  <si>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</si>
  <si>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</si>
  <si>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</si>
  <si>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</si>
  <si>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</si>
  <si>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</si>
  <si>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</si>
  <si>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</si>
  <si>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</si>
  <si>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</si>
  <si>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</si>
  <si>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</si>
  <si>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</si>
  <si>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</si>
  <si>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</si>
  <si>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</si>
  <si>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</si>
  <si>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</si>
  <si>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</si>
  <si>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</si>
  <si>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</si>
  <si>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</si>
  <si>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</si>
  <si>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</si>
  <si>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</si>
  <si>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</si>
  <si>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</si>
  <si>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</si>
  <si>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</si>
  <si>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</si>
  <si>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</si>
  <si>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</si>
  <si>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</si>
  <si>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</si>
  <si>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</si>
  <si>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</si>
  <si>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</si>
  <si>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</si>
  <si>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</si>
  <si>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</si>
  <si>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</si>
  <si>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</si>
  <si>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</si>
  <si>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</si>
  <si>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</si>
  <si>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</si>
  <si>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</si>
  <si>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</si>
  <si>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</si>
  <si>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</si>
  <si>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</si>
  <si>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</si>
  <si>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</si>
  <si>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</si>
  <si>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</si>
  <si>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</si>
  <si>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</si>
  <si>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</si>
  <si>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</si>
  <si>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</si>
  <si>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</si>
  <si>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</si>
  <si>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</si>
  <si>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</si>
  <si>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</si>
  <si>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</si>
  <si>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</si>
  <si>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</si>
  <si>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</si>
  <si>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</si>
  <si>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</si>
  <si>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</si>
  <si>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</si>
  <si>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</si>
  <si>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</si>
  <si>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</si>
  <si>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</si>
  <si>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</si>
  <si>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</si>
  <si>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</si>
  <si>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</si>
  <si>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</si>
  <si>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</si>
  <si>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</si>
  <si>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</si>
  <si>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</si>
  <si>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</si>
  <si>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</si>
  <si>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</si>
  <si>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</si>
  <si>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</si>
  <si>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</si>
  <si>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</si>
  <si>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</si>
  <si>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</si>
  <si>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</si>
  <si>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</si>
  <si>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</si>
  <si>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</si>
  <si>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</si>
  <si>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</si>
  <si>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</si>
  <si>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</si>
  <si>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</si>
  <si>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</si>
  <si>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</si>
  <si>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</si>
  <si>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</si>
  <si>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</si>
  <si>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</si>
  <si>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</si>
  <si>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</si>
  <si>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</si>
  <si>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</si>
  <si>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</si>
  <si>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</si>
  <si>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</si>
  <si>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</si>
  <si>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</si>
  <si>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</si>
  <si>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</si>
  <si>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</si>
  <si>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</si>
  <si>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</si>
  <si>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</si>
  <si>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</si>
  <si>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</si>
  <si>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</si>
  <si>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</si>
  <si>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</si>
  <si>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</si>
  <si>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</si>
  <si>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</si>
  <si>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</si>
  <si>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</si>
  <si>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</si>
  <si>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</si>
  <si>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</si>
  <si>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</si>
  <si>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</si>
  <si>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</si>
  <si>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</si>
  <si>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</si>
  <si>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</si>
  <si>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</si>
  <si>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</si>
  <si>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</si>
  <si>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</si>
  <si>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</si>
  <si>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</si>
  <si>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</si>
  <si>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</si>
  <si>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</si>
  <si>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</si>
  <si>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</si>
  <si>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</si>
  <si>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</si>
  <si>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</si>
  <si>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</si>
  <si>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</si>
  <si>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</si>
  <si>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</si>
  <si>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</si>
  <si>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</si>
  <si>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</si>
  <si>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</si>
  <si>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</si>
  <si>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</si>
  <si>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</si>
  <si>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</si>
  <si>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</si>
  <si>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</si>
  <si>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</si>
  <si>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</si>
  <si>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</si>
  <si>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</si>
  <si>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</si>
  <si>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</si>
  <si>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</si>
  <si>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</si>
  <si>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</si>
  <si>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</si>
  <si>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</si>
  <si>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</si>
  <si>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</si>
  <si>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</si>
  <si>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</si>
  <si>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</si>
  <si>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</si>
  <si>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</si>
  <si>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</si>
  <si>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</si>
  <si>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</si>
  <si>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</si>
  <si>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</si>
  <si>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</si>
  <si>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</si>
  <si>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</si>
  <si>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</si>
  <si>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</si>
  <si>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</si>
  <si>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</si>
  <si>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</si>
  <si>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</si>
  <si>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</si>
  <si>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</si>
  <si>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</si>
  <si>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</si>
  <si>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</si>
  <si>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</si>
  <si>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</si>
  <si>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</si>
  <si>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</si>
  <si>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</si>
  <si>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</si>
  <si>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</si>
  <si>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</si>
  <si>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</si>
  <si>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</si>
  <si>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</si>
  <si>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</si>
  <si>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</si>
  <si>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</si>
  <si>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</si>
  <si>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</si>
  <si>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</si>
  <si>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</si>
  <si>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</si>
  <si>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</si>
  <si>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</si>
  <si>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</si>
  <si>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</si>
  <si>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</si>
  <si>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</si>
  <si>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</si>
  <si>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</si>
  <si>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</si>
  <si>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</si>
  <si>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</si>
  <si>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</si>
  <si>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</si>
  <si>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</si>
  <si>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</si>
  <si>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</si>
  <si>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</si>
  <si>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</si>
  <si>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</si>
  <si>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</si>
  <si>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</si>
  <si>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</si>
  <si>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</si>
  <si>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</si>
  <si>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</si>
  <si>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</si>
  <si>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</si>
  <si>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</si>
  <si>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</si>
  <si>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</si>
  <si>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</si>
  <si>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</si>
  <si>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</si>
  <si>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</si>
  <si>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</si>
  <si>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</si>
  <si>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</si>
  <si>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</si>
  <si>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</si>
  <si>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</si>
  <si>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</si>
  <si>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</si>
  <si>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</si>
  <si>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</si>
  <si>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</si>
  <si>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</si>
  <si>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</si>
  <si>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</si>
  <si>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</si>
  <si>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</si>
  <si>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</si>
  <si>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</si>
  <si>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</si>
  <si>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</si>
  <si>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</si>
  <si>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</si>
  <si>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</si>
  <si>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</si>
  <si>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</si>
  <si>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</si>
  <si>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</si>
  <si>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</si>
  <si>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</si>
  <si>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</si>
  <si>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</si>
  <si>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</si>
  <si>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</si>
  <si>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</si>
  <si>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</si>
  <si>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</si>
  <si>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</si>
  <si>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</si>
  <si>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</si>
  <si>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</si>
  <si>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</si>
  <si>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</si>
  <si>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</si>
  <si>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</si>
  <si>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</si>
  <si>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</si>
  <si>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</si>
  <si>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</si>
  <si>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</si>
  <si>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</si>
  <si>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</si>
  <si>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</si>
  <si>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</si>
  <si>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</si>
  <si>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</si>
  <si>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</si>
  <si>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</si>
  <si>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</si>
  <si>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</si>
  <si>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</si>
  <si>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</si>
  <si>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</si>
  <si>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</si>
  <si>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</si>
  <si>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</si>
  <si>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</si>
  <si>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</si>
  <si>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</si>
  <si>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</si>
  <si>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</si>
  <si>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</si>
  <si>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</si>
  <si>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</si>
  <si>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</si>
  <si>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</si>
  <si>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</si>
  <si>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</si>
  <si>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</si>
  <si>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</si>
  <si>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</si>
  <si>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</si>
  <si>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</si>
  <si>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</si>
  <si>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</si>
  <si>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</si>
  <si>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</si>
  <si>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</si>
  <si>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</si>
  <si>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</si>
  <si>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</si>
  <si>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</si>
  <si>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</si>
  <si>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</si>
  <si>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</si>
  <si>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</si>
  <si>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</si>
  <si>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</si>
  <si>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</si>
  <si>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</si>
  <si>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</si>
  <si>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</si>
  <si>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</si>
  <si>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</si>
  <si>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</si>
  <si>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</si>
  <si>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</si>
  <si>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</si>
  <si>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</si>
  <si>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</si>
  <si>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</si>
  <si>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</si>
  <si>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</si>
  <si>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</si>
  <si>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</si>
  <si>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</si>
  <si>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</si>
  <si>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</si>
  <si>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</si>
  <si>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</si>
  <si>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</si>
  <si>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</si>
  <si>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</si>
  <si>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</si>
  <si>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</si>
  <si>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</si>
  <si>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</si>
  <si>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</si>
  <si>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</si>
  <si>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</si>
  <si>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</si>
  <si>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</si>
  <si>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</si>
  <si>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</si>
  <si>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</si>
  <si>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</si>
  <si>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</si>
  <si>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</si>
  <si>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</si>
  <si>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</si>
  <si>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</si>
  <si>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</si>
  <si>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</si>
  <si>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</si>
  <si>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</si>
  <si>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</si>
  <si>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</si>
  <si>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</si>
  <si>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</si>
  <si>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</si>
  <si>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</si>
  <si>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</si>
  <si>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</si>
  <si>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</si>
  <si>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</si>
  <si>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</si>
  <si>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</si>
  <si>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</si>
  <si>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</si>
  <si>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</si>
  <si>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</si>
  <si>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</si>
  <si>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</si>
  <si>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</si>
  <si>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</si>
  <si>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</si>
  <si>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</si>
  <si>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</si>
  <si>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</si>
  <si>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</si>
  <si>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</si>
  <si>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</si>
  <si>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</si>
  <si>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</si>
  <si>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</si>
  <si>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</si>
  <si>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</si>
  <si>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</si>
  <si>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</si>
  <si>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</si>
  <si>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</si>
  <si>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</si>
  <si>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</si>
  <si>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</si>
  <si>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</si>
  <si>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</si>
  <si>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</si>
  <si>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</si>
  <si>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</si>
  <si>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</si>
  <si>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</si>
  <si>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</si>
  <si>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</si>
  <si>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</si>
  <si>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</si>
  <si>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</si>
  <si>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</si>
  <si>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</si>
  <si>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</si>
  <si>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</si>
  <si>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</si>
  <si>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</si>
  <si>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</si>
  <si>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</si>
  <si>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</si>
  <si>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</si>
  <si>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</si>
  <si>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</si>
  <si>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</si>
  <si>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</si>
  <si>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</si>
  <si>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</si>
  <si>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</si>
  <si>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</si>
  <si>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</si>
  <si>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</si>
  <si>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</si>
  <si>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</si>
  <si>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</si>
  <si>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</si>
  <si>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</si>
  <si>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</si>
  <si>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</si>
  <si>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</si>
  <si>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</si>
  <si>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</si>
  <si>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</si>
  <si>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</si>
  <si>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</si>
  <si>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</si>
  <si>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</si>
  <si>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</si>
  <si>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</si>
  <si>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</si>
  <si>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</si>
  <si>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</si>
  <si>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</si>
  <si>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</si>
  <si>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</si>
  <si>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</si>
  <si>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</si>
  <si>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</si>
  <si>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</si>
  <si>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</si>
  <si>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</si>
  <si>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</si>
  <si>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</si>
  <si>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</si>
  <si>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</si>
  <si>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</si>
  <si>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</si>
  <si>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</si>
  <si>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</si>
  <si>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</si>
  <si>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</si>
  <si>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</si>
  <si>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</si>
  <si>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</si>
  <si>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</si>
  <si>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</si>
  <si>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</si>
  <si>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</si>
  <si>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</si>
  <si>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</si>
  <si>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</si>
  <si>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</si>
  <si>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</si>
  <si>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</si>
  <si>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</si>
  <si>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</si>
  <si>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</si>
  <si>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</si>
  <si>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</si>
  <si>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</si>
  <si>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</si>
  <si>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</si>
  <si>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</si>
  <si>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</si>
  <si>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</si>
  <si>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</si>
  <si>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</si>
  <si>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</si>
  <si>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</si>
  <si>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</si>
  <si>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</si>
  <si>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</si>
  <si>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</si>
  <si>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</si>
  <si>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</si>
  <si>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</si>
  <si>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</si>
  <si>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</si>
  <si>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</si>
  <si>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</si>
  <si>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</si>
  <si>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</si>
  <si>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</si>
  <si>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</si>
  <si>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</si>
  <si>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</si>
  <si>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</si>
  <si>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</si>
  <si>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</si>
  <si>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</si>
  <si>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</si>
  <si>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</si>
  <si>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</si>
  <si>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</si>
  <si>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</si>
  <si>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</si>
  <si>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</si>
  <si>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</si>
  <si>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</si>
  <si>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</si>
  <si>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</si>
  <si>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</si>
  <si>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</si>
  <si>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</si>
  <si>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</si>
  <si>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</si>
  <si>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</si>
  <si>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</si>
  <si>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</si>
  <si>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</si>
  <si>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</si>
  <si>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</si>
  <si>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</si>
  <si>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</si>
  <si>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</si>
  <si>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</si>
  <si>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</si>
  <si>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</si>
  <si>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</si>
  <si>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</si>
  <si>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</si>
  <si>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</si>
  <si>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</si>
  <si>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</si>
  <si>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</si>
  <si>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</si>
  <si>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</si>
  <si>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</si>
  <si>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</si>
  <si>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</si>
  <si>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</si>
  <si>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</si>
  <si>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</si>
  <si>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</si>
  <si>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</si>
  <si>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</si>
  <si>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</si>
  <si>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</si>
  <si>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</si>
  <si>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</si>
  <si>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</si>
  <si>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</si>
  <si>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</si>
  <si>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</si>
  <si>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</si>
  <si>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</si>
  <si>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</si>
  <si>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</si>
  <si>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</si>
  <si>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</si>
  <si>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</si>
  <si>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</si>
  <si>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</si>
  <si>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</si>
  <si>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</si>
  <si>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</si>
  <si>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</si>
  <si>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</si>
  <si>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</si>
  <si>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</si>
  <si>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</si>
  <si>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</si>
  <si>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</si>
  <si>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</si>
  <si>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</si>
  <si>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</si>
  <si>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</si>
  <si>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</si>
  <si>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</si>
  <si>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</si>
  <si>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</si>
  <si>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</si>
  <si>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</si>
  <si>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</si>
  <si>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</si>
  <si>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</si>
  <si>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</si>
  <si>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</si>
  <si>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</si>
  <si>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</si>
  <si>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</si>
  <si>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</si>
  <si>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</si>
  <si>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</si>
  <si>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</si>
  <si>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</si>
  <si>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</si>
  <si>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</si>
  <si>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</si>
  <si>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</si>
  <si>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</si>
  <si>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</si>
  <si>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</si>
  <si>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</si>
  <si>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</si>
  <si>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</si>
  <si>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</si>
  <si>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</si>
  <si>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</si>
  <si>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</si>
  <si>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</si>
  <si>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</si>
  <si>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</si>
  <si>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</si>
  <si>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</si>
  <si>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</si>
  <si>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</si>
  <si>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</si>
  <si>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</si>
  <si>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</si>
  <si>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</si>
  <si>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</si>
  <si>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</si>
  <si>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</si>
  <si>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</si>
  <si>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</si>
  <si>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</si>
  <si>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</si>
  <si>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</si>
  <si>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</si>
  <si>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</si>
  <si>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</si>
  <si>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</si>
  <si>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</si>
  <si>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</si>
  <si>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</si>
  <si>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</si>
  <si>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</si>
  <si>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</si>
  <si>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</si>
  <si>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</si>
  <si>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</si>
  <si>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</si>
  <si>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</si>
  <si>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</si>
  <si>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</si>
  <si>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</si>
  <si>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</si>
  <si>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</si>
  <si>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</si>
  <si>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</si>
  <si>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</si>
  <si>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</si>
  <si>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</si>
  <si>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</si>
  <si>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</si>
  <si>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</si>
  <si>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</si>
  <si>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</si>
  <si>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</si>
  <si>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</si>
  <si>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</si>
  <si>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</si>
  <si>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</si>
  <si>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</si>
  <si>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</si>
  <si>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</si>
  <si>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</si>
  <si>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</si>
  <si>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</si>
  <si>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</si>
  <si>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</si>
  <si>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</si>
  <si>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</si>
  <si>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</si>
  <si>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</si>
  <si>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</si>
  <si>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</si>
  <si>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</si>
  <si>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</si>
  <si>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</si>
  <si>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</si>
  <si>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</si>
  <si>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</si>
  <si>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</si>
  <si>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</si>
  <si>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</si>
  <si>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</si>
  <si>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</si>
  <si>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</si>
  <si>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</si>
  <si>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</si>
  <si>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</si>
  <si>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</si>
  <si>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</si>
  <si>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</si>
  <si>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</si>
  <si>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</si>
  <si>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</si>
  <si>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</si>
  <si>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</si>
  <si>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</si>
  <si>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</si>
  <si>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</si>
  <si>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</si>
  <si>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</si>
  <si>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</si>
  <si>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</si>
  <si>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</si>
  <si>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</si>
  <si>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</si>
  <si>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</si>
  <si>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</si>
  <si>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</si>
  <si>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</si>
  <si>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</si>
  <si>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</si>
  <si>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</si>
  <si>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</si>
  <si>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</si>
  <si>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</si>
  <si>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</si>
  <si>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</si>
  <si>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</si>
  <si>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</si>
  <si>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</si>
  <si>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</si>
  <si>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</si>
  <si>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</si>
  <si>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</si>
  <si>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</si>
  <si>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</si>
  <si>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</si>
  <si>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</si>
  <si>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</si>
  <si>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</si>
  <si>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</si>
  <si>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</si>
  <si>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</si>
  <si>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</si>
  <si>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</si>
  <si>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</si>
  <si>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</si>
  <si>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</si>
  <si>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</si>
  <si>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</si>
  <si>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</si>
  <si>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</si>
  <si>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</si>
  <si>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</si>
  <si>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</si>
  <si>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</si>
  <si>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</si>
  <si>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</si>
  <si>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</si>
  <si>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</si>
  <si>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</si>
  <si>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</si>
  <si>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</si>
  <si>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</si>
  <si>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</si>
  <si>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</si>
  <si>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</si>
  <si>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</si>
  <si>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</si>
  <si>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</si>
  <si>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</si>
  <si>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</si>
  <si>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</si>
  <si>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</si>
  <si>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</si>
  <si>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</si>
  <si>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</si>
  <si>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</si>
  <si>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</si>
  <si>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</si>
  <si>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</si>
  <si>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</si>
  <si>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</si>
  <si>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</si>
  <si>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</si>
  <si>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</si>
  <si>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</si>
  <si>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</si>
  <si>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</si>
  <si>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</si>
  <si>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</si>
  <si>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</si>
  <si>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</si>
  <si>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</si>
  <si>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</si>
  <si>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</si>
  <si>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</si>
  <si>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</si>
  <si>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</si>
  <si>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</si>
  <si>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</si>
  <si>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</si>
  <si>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</si>
  <si>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</si>
  <si>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</si>
  <si>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</si>
  <si>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</si>
  <si>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</si>
  <si>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</si>
  <si>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</si>
  <si>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</si>
  <si>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</si>
  <si>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</si>
  <si>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</si>
  <si>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</si>
  <si>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</si>
  <si>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</si>
  <si>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</si>
  <si>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</si>
  <si>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</si>
  <si>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</si>
  <si>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</si>
  <si>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</si>
  <si>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</si>
  <si>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</si>
  <si>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</si>
  <si>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</si>
  <si>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</si>
  <si>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</si>
  <si>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</si>
  <si>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</si>
  <si>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</si>
  <si>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</si>
  <si>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</si>
  <si>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</si>
  <si>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</si>
  <si>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</si>
  <si>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</si>
  <si>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</si>
  <si>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</si>
  <si>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</si>
  <si>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</si>
  <si>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</si>
  <si>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</si>
  <si>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</si>
  <si>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</si>
  <si>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</si>
  <si>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</si>
  <si>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</si>
  <si>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</si>
  <si>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</si>
  <si>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</si>
  <si>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</si>
  <si>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</si>
  <si>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</si>
  <si>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</si>
  <si>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</si>
  <si>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</si>
  <si>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</si>
  <si>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</si>
  <si>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</si>
  <si>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</si>
  <si>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</si>
  <si>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</si>
  <si>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</si>
  <si>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</si>
  <si>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</si>
  <si>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</si>
  <si>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</si>
  <si>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</si>
  <si>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</si>
  <si>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</si>
  <si>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</si>
  <si>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</si>
  <si>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</si>
  <si>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</si>
  <si>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</si>
  <si>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</si>
  <si>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</si>
  <si>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</si>
  <si>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</si>
  <si>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</si>
  <si>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</si>
  <si>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</si>
  <si>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</si>
  <si>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</si>
  <si>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</si>
  <si>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</si>
  <si>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</si>
  <si>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</si>
  <si>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</si>
  <si>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</si>
  <si>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</si>
  <si>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</si>
  <si>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</si>
  <si>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</si>
  <si>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</si>
  <si>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</si>
  <si>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</si>
  <si>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</si>
  <si>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</si>
  <si>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</si>
  <si>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</si>
  <si>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</si>
  <si>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</si>
  <si>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</si>
  <si>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</si>
  <si>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</si>
  <si>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</si>
  <si>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</si>
  <si>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</si>
  <si>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</si>
  <si>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</si>
  <si>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</si>
  <si>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</si>
  <si>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</si>
  <si>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</si>
  <si>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</si>
  <si>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</si>
  <si>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</si>
  <si>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</si>
  <si>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</si>
  <si>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</si>
  <si>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</si>
  <si>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</si>
  <si>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</si>
  <si>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</si>
  <si>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</si>
  <si>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</si>
  <si>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</si>
  <si>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</si>
  <si>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</si>
  <si>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</si>
  <si>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</si>
  <si>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</si>
  <si>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</si>
  <si>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</si>
  <si>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</si>
  <si>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</si>
  <si>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</si>
  <si>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</si>
  <si>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</si>
  <si>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</si>
  <si>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</si>
  <si>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</si>
  <si>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</si>
  <si>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</si>
  <si>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</si>
  <si>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</si>
  <si>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</si>
  <si>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</si>
  <si>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</si>
  <si>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</si>
  <si>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</si>
  <si>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</si>
  <si>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</si>
  <si>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</si>
  <si>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</si>
  <si>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</si>
  <si>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</si>
  <si>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</si>
  <si>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</si>
  <si>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</si>
  <si>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</si>
  <si>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</si>
  <si>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</si>
  <si>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</si>
  <si>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</si>
  <si>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</si>
  <si>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</si>
  <si>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</si>
  <si>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</si>
  <si>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</si>
  <si>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</si>
  <si>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</si>
  <si>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</si>
  <si>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</si>
  <si>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</si>
  <si>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</si>
  <si>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</si>
  <si>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</si>
  <si>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</si>
  <si>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</si>
  <si>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</si>
  <si>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</si>
  <si>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</si>
  <si>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</si>
  <si>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</si>
  <si>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</si>
  <si>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</si>
  <si>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</si>
  <si>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</si>
  <si>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</si>
  <si>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</si>
  <si>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</si>
  <si>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</si>
  <si>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</si>
  <si>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</si>
  <si>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</si>
  <si>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</si>
  <si>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</si>
  <si>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</si>
  <si>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</si>
  <si>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</si>
  <si>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</si>
  <si>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</si>
  <si>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</si>
  <si>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</si>
  <si>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</si>
  <si>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</si>
  <si>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</si>
  <si>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</si>
  <si>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</si>
  <si>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</si>
  <si>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</si>
  <si>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</si>
  <si>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</si>
  <si>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</si>
  <si>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</si>
  <si>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</si>
  <si>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</si>
  <si>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</si>
  <si>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</si>
  <si>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</si>
  <si>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</si>
  <si>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</si>
  <si>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</si>
  <si>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</si>
  <si>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</si>
  <si>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</si>
  <si>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</si>
  <si>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</si>
  <si>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</si>
  <si>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</si>
  <si>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</si>
  <si>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</si>
  <si>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</si>
  <si>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</si>
  <si>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</si>
  <si>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</si>
  <si>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</si>
  <si>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</si>
  <si>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</si>
  <si>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</si>
  <si>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</si>
  <si>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</si>
  <si>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</si>
  <si>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</si>
  <si>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</si>
  <si>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</si>
  <si>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</si>
  <si>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</si>
  <si>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</si>
  <si>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</si>
  <si>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</si>
  <si>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</si>
  <si>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</si>
  <si>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</si>
  <si>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</si>
  <si>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</si>
  <si>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</si>
  <si>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</si>
  <si>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</si>
  <si>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</si>
  <si>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</si>
  <si>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</si>
  <si>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</si>
  <si>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</si>
  <si>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</si>
  <si>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</si>
  <si>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</si>
  <si>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</si>
  <si>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</si>
  <si>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</si>
  <si>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</si>
  <si>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</si>
  <si>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</si>
  <si>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</si>
  <si>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</si>
  <si>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</si>
  <si>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</si>
  <si>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</si>
  <si>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</si>
  <si>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</si>
  <si>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</si>
  <si>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</si>
  <si>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</si>
  <si>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</si>
  <si>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</si>
  <si>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</si>
  <si>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</si>
  <si>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</si>
  <si>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</si>
  <si>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</si>
  <si>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</si>
  <si>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</si>
  <si>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</si>
  <si>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</si>
  <si>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</si>
  <si>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</si>
  <si>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</si>
  <si>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</si>
  <si>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</si>
  <si>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</si>
  <si>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</si>
  <si>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</si>
  <si>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</si>
  <si>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</si>
  <si>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</si>
  <si>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</si>
  <si>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</si>
  <si>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</si>
  <si>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</si>
  <si>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</si>
  <si>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</si>
  <si>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</si>
  <si>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</si>
  <si>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</si>
  <si>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</si>
  <si>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</si>
  <si>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</si>
  <si>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</si>
  <si>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</si>
  <si>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</si>
  <si>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</si>
  <si>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</si>
  <si>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</si>
  <si>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</si>
  <si>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</si>
  <si>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</si>
  <si>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</si>
  <si>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</si>
  <si>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</si>
  <si>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</si>
  <si>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</si>
  <si>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</si>
  <si>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</si>
  <si>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</si>
  <si>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</si>
  <si>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</si>
  <si>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</si>
  <si>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</si>
  <si>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</si>
  <si>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</si>
  <si>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</si>
  <si>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</si>
  <si>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</si>
  <si>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</si>
  <si>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</si>
  <si>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</si>
  <si>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</si>
  <si>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</si>
  <si>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</si>
  <si>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</si>
  <si>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</si>
  <si>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</si>
  <si>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</si>
  <si>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</si>
  <si>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</si>
  <si>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</si>
  <si>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</si>
  <si>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</si>
  <si>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</si>
  <si>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</si>
  <si>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</si>
  <si>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</si>
  <si>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</si>
  <si>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</si>
  <si>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</si>
  <si>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</si>
  <si>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</si>
  <si>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</si>
  <si>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</si>
  <si>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</si>
  <si>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</si>
  <si>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</si>
  <si>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</si>
  <si>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</si>
  <si>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</si>
  <si>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</si>
  <si>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</si>
  <si>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</si>
  <si>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</si>
  <si>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</si>
  <si>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</si>
  <si>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</si>
  <si>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</si>
  <si>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</si>
  <si>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</si>
  <si>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</si>
  <si>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</si>
  <si>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</si>
  <si>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</si>
  <si>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</si>
  <si>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</si>
  <si>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</si>
  <si>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</si>
  <si>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</si>
  <si>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</si>
  <si>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</si>
  <si>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</si>
  <si>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</si>
  <si>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</si>
  <si>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</si>
  <si>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</si>
  <si>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</si>
  <si>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</si>
  <si>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</si>
  <si>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</si>
  <si>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</si>
  <si>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</si>
  <si>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</si>
  <si>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</si>
  <si>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</si>
  <si>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</si>
  <si>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</si>
  <si>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</si>
  <si>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</si>
  <si>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</si>
  <si>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</si>
  <si>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</si>
  <si>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</si>
  <si>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</si>
  <si>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</si>
  <si>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</si>
  <si>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</si>
  <si>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</si>
  <si>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</si>
  <si>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</si>
  <si>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</si>
  <si>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</si>
  <si>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</si>
  <si>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</si>
  <si>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</si>
  <si>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</si>
  <si>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</si>
  <si>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</si>
  <si>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</si>
  <si>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</si>
  <si>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</si>
  <si>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</si>
  <si>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</si>
  <si>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</si>
  <si>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</si>
  <si>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</si>
  <si>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</si>
  <si>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</si>
  <si>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</si>
  <si>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</si>
  <si>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</si>
  <si>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</si>
  <si>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</si>
  <si>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</si>
  <si>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</si>
  <si>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</si>
  <si>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</si>
  <si>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</si>
  <si>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</si>
  <si>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</si>
  <si>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</si>
  <si>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</si>
  <si>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</si>
  <si>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</si>
  <si>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</si>
  <si>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</si>
  <si>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</si>
  <si>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</si>
  <si>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</si>
  <si>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</si>
  <si>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</si>
  <si>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</si>
  <si>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</si>
  <si>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</si>
  <si>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</si>
  <si>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</si>
  <si>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</si>
  <si>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</si>
  <si>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</si>
  <si>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</si>
  <si>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</si>
  <si>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</si>
  <si>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</si>
  <si>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</si>
  <si>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</si>
  <si>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</si>
  <si>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</si>
  <si>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</si>
  <si>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</si>
  <si>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</si>
  <si>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</si>
  <si>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</si>
  <si>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</si>
  <si>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</si>
  <si>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</si>
  <si>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</si>
  <si>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</si>
  <si>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</si>
  <si>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</si>
  <si>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</si>
  <si>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</si>
  <si>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</si>
  <si>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</si>
  <si>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</si>
  <si>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</si>
  <si>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</si>
  <si>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</si>
  <si>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</si>
  <si>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</si>
  <si>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</si>
  <si>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</si>
  <si>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</si>
  <si>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</si>
  <si>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</si>
  <si>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</si>
  <si>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</si>
  <si>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</si>
  <si>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</si>
  <si>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</si>
  <si>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</si>
  <si>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</si>
  <si>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</si>
  <si>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</si>
  <si>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</si>
  <si>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</si>
  <si>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</si>
  <si>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</si>
  <si>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</si>
  <si>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</si>
  <si>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</si>
  <si>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</si>
  <si>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</si>
  <si>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</si>
  <si>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</si>
  <si>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</si>
  <si>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</si>
  <si>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</si>
  <si>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</si>
  <si>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</si>
  <si>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</si>
  <si>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</si>
  <si>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</si>
  <si>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</si>
  <si>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</si>
  <si>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</si>
  <si>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</si>
  <si>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</si>
  <si>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</si>
  <si>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</si>
  <si>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</si>
  <si>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</si>
  <si>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</si>
  <si>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</si>
  <si>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</si>
  <si>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</si>
  <si>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</si>
  <si>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</si>
  <si>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</si>
  <si>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</si>
  <si>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</si>
  <si>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</si>
  <si>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</si>
  <si>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</si>
  <si>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</si>
  <si>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</si>
  <si>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</si>
  <si>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</si>
  <si>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</si>
  <si>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</si>
  <si>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</si>
  <si>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</si>
  <si>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</si>
  <si>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</si>
  <si>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</si>
  <si>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</si>
  <si>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</si>
  <si>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</si>
  <si>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</si>
  <si>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</si>
  <si>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</si>
  <si>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</si>
  <si>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</si>
  <si>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</si>
  <si>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</si>
  <si>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</si>
  <si>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</si>
  <si>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</si>
  <si>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</si>
  <si>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</si>
  <si>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</si>
  <si>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</si>
  <si>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</si>
  <si>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</si>
  <si>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</si>
  <si>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</si>
  <si>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</si>
  <si>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</si>
  <si>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</si>
  <si>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</si>
  <si>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</si>
  <si>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</si>
  <si>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</si>
  <si>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</si>
  <si>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</si>
  <si>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</si>
  <si>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</si>
  <si>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</si>
  <si>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</si>
  <si>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</si>
  <si>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</si>
  <si>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</si>
  <si>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</si>
  <si>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</si>
  <si>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</si>
  <si>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</si>
  <si>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</si>
  <si>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</si>
  <si>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</si>
  <si>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</si>
  <si>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</si>
  <si>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</si>
  <si>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</si>
  <si>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</si>
  <si>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</si>
  <si>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</si>
  <si>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</si>
  <si>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</si>
  <si>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</si>
  <si>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</si>
  <si>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</si>
  <si>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</si>
  <si>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</si>
  <si>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</si>
  <si>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</si>
  <si>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</si>
  <si>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</si>
  <si>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</si>
  <si>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</si>
  <si>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</si>
  <si>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</si>
  <si>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</si>
  <si>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</si>
  <si>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</si>
  <si>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</si>
  <si>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</si>
  <si>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</si>
  <si>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</si>
  <si>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</si>
  <si>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</si>
  <si>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</si>
  <si>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</si>
  <si>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</si>
  <si>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</si>
  <si>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</si>
  <si>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</si>
  <si>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</si>
  <si>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</si>
  <si>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</si>
  <si>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</si>
  <si>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</si>
  <si>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</si>
  <si>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</si>
  <si>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</si>
  <si>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</si>
  <si>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</si>
  <si>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</si>
  <si>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</si>
  <si>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</si>
  <si>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</si>
  <si>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</si>
  <si>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</si>
  <si>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</si>
  <si>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</si>
  <si>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</si>
  <si>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</si>
  <si>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</si>
  <si>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</si>
  <si>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</si>
  <si>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</si>
  <si>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</si>
  <si>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</si>
  <si>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</si>
  <si>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</si>
  <si>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</si>
  <si>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</si>
  <si>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</si>
  <si>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</si>
  <si>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</si>
  <si>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</si>
  <si>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</si>
  <si>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</si>
  <si>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</si>
  <si>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</si>
  <si>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</si>
  <si>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</si>
  <si>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</si>
  <si>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</si>
  <si>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</si>
  <si>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</si>
  <si>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</si>
  <si>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</si>
  <si>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</si>
  <si>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</si>
  <si>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</si>
  <si>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</si>
  <si>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</si>
  <si>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</si>
  <si>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</si>
  <si>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</si>
  <si>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</si>
  <si>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</si>
  <si>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</si>
  <si>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</si>
  <si>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</si>
  <si>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</si>
  <si>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</si>
  <si>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</si>
  <si>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</si>
  <si>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</si>
  <si>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</si>
  <si>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</si>
  <si>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</si>
  <si>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</si>
  <si>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</si>
  <si>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</si>
  <si>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</si>
  <si>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</si>
  <si>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</si>
  <si>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</si>
  <si>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</si>
  <si>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</si>
  <si>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</si>
  <si>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</si>
  <si>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</si>
  <si>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</si>
  <si>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</si>
  <si>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</si>
  <si>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</si>
  <si>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</si>
  <si>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</si>
  <si>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</si>
  <si>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</si>
  <si>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</si>
  <si>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</si>
  <si>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</si>
  <si>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</si>
  <si>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</si>
  <si>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</si>
  <si>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</si>
  <si>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</si>
  <si>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</si>
  <si>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</si>
  <si>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</si>
  <si>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</si>
  <si>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</si>
  <si>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</si>
  <si>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</si>
  <si>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</si>
  <si>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</si>
  <si>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</si>
  <si>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</si>
  <si>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</si>
  <si>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</si>
  <si>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</si>
  <si>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</si>
  <si>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</si>
  <si>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</si>
  <si>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</si>
  <si>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</si>
  <si>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</si>
  <si>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</si>
  <si>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</si>
  <si>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</si>
  <si>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</si>
  <si>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</si>
  <si>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</si>
  <si>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</si>
  <si>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</si>
  <si>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</si>
  <si>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</si>
  <si>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</si>
  <si>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</si>
  <si>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</si>
  <si>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</si>
  <si>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</si>
  <si>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</si>
  <si>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</si>
  <si>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</si>
  <si>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</si>
  <si>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</si>
  <si>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</si>
  <si>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</si>
  <si>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</si>
  <si>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</si>
  <si>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</si>
  <si>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</si>
  <si>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</si>
  <si>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</si>
  <si>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</si>
  <si>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</si>
  <si>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</si>
  <si>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</si>
  <si>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</si>
  <si>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</si>
  <si>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</si>
  <si>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</si>
  <si>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</si>
  <si>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</si>
  <si>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</si>
  <si>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</si>
  <si>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</si>
  <si>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</si>
  <si>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</si>
  <si>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</si>
  <si>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</si>
  <si>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</si>
  <si>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</si>
  <si>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</si>
  <si>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</si>
  <si>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</si>
  <si>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</si>
  <si>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</si>
  <si>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</si>
  <si>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</si>
  <si>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</si>
  <si>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</si>
  <si>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</si>
  <si>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</si>
  <si>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</si>
  <si>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</si>
  <si>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</si>
  <si>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</si>
  <si>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</si>
  <si>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</si>
  <si>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</si>
  <si>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</si>
  <si>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</si>
  <si>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</si>
  <si>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</si>
  <si>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</si>
  <si>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</si>
  <si>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</si>
  <si>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</si>
  <si>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</si>
  <si>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</si>
  <si>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</si>
  <si>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</si>
  <si>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</si>
  <si>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</si>
  <si>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</si>
  <si>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</si>
  <si>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</si>
  <si>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</si>
  <si>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</si>
  <si>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</si>
  <si>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</si>
  <si>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</si>
  <si>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</si>
  <si>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</si>
  <si>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</si>
  <si>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</si>
  <si>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</si>
  <si>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</si>
  <si>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</si>
  <si>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</si>
  <si>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</si>
  <si>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</si>
  <si>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</si>
  <si>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</si>
  <si>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</si>
  <si>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</si>
  <si>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</si>
  <si>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</si>
  <si>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</si>
  <si>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</si>
  <si>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</si>
  <si>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</si>
  <si>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</si>
  <si>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</si>
  <si>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</si>
  <si>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</si>
  <si>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</si>
  <si>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</si>
  <si>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</si>
  <si>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</si>
  <si>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</si>
  <si>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</si>
  <si>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</si>
  <si>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</si>
  <si>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</si>
  <si>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</si>
  <si>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</si>
  <si>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</si>
  <si>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</si>
  <si>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</si>
  <si>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</si>
  <si>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</si>
  <si>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</si>
  <si>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</si>
  <si>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</si>
  <si>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</si>
  <si>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</si>
  <si>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</si>
  <si>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</si>
  <si>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</si>
  <si>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</si>
  <si>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</si>
  <si>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</si>
  <si>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</si>
  <si>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</si>
  <si>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</si>
  <si>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</si>
  <si>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</si>
  <si>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</si>
  <si>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</si>
  <si>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</si>
  <si>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</si>
  <si>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</si>
  <si>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</si>
  <si>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</si>
  <si>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</si>
  <si>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</si>
  <si>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</si>
  <si>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</si>
  <si>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</si>
  <si>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</si>
  <si>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</si>
  <si>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</si>
  <si>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</si>
  <si>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</si>
  <si>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</si>
  <si>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</si>
  <si>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</si>
  <si>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</si>
  <si>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</si>
  <si>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</si>
  <si>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</si>
  <si>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</si>
  <si>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</si>
  <si>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</si>
  <si>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</si>
  <si>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</si>
  <si>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</si>
  <si>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</si>
  <si>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</si>
  <si>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</si>
  <si>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</si>
  <si>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</si>
  <si>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</si>
  <si>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</si>
  <si>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</si>
  <si>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</si>
  <si>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</si>
  <si>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</si>
  <si>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</si>
  <si>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</si>
  <si>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</si>
  <si>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</si>
  <si>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</si>
  <si>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</si>
  <si>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</si>
  <si>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</si>
  <si>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</si>
  <si>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</si>
  <si>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</si>
  <si>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</si>
  <si>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</si>
  <si>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</si>
  <si>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</si>
  <si>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</si>
  <si>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</si>
  <si>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</si>
  <si>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</si>
  <si>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</si>
  <si>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</si>
  <si>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</si>
  <si>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</si>
  <si>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</si>
  <si>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</si>
  <si>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</si>
  <si>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</si>
  <si>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</si>
  <si>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</si>
  <si>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</si>
  <si>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</si>
  <si>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</si>
  <si>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</si>
  <si>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</si>
  <si>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</si>
  <si>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</si>
  <si>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</si>
  <si>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</si>
  <si>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</si>
  <si>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</si>
  <si>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</si>
  <si>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</si>
  <si>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</si>
  <si>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</si>
  <si>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</si>
  <si>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</si>
  <si>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</si>
  <si>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</si>
  <si>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</si>
  <si>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</si>
  <si>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</si>
  <si>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</si>
  <si>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</si>
  <si>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</si>
  <si>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</si>
  <si>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</si>
  <si>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</si>
  <si>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</si>
  <si>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</si>
  <si>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</si>
  <si>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</si>
  <si>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</si>
  <si>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</si>
  <si>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</si>
  <si>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</si>
  <si>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</si>
  <si>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</si>
  <si>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</si>
  <si>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</si>
  <si>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</si>
  <si>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</si>
  <si>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</si>
  <si>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</si>
  <si>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</si>
  <si>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</si>
  <si>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</si>
  <si>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</si>
  <si>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</si>
  <si>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</si>
  <si>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</si>
  <si>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</si>
  <si>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</si>
  <si>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</si>
  <si>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</si>
  <si>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</si>
  <si>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</si>
  <si>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</si>
  <si>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</si>
  <si>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</si>
  <si>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</si>
  <si>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</si>
  <si>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</si>
  <si>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</si>
  <si>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</si>
  <si>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</si>
  <si>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</si>
  <si>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</si>
  <si>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</si>
  <si>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</si>
  <si>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</si>
  <si>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</si>
  <si>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</si>
  <si>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</si>
  <si>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</si>
  <si>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</si>
  <si>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</si>
  <si>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</si>
  <si>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</si>
  <si>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</si>
  <si>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</si>
  <si>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</si>
  <si>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</si>
  <si>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</si>
  <si>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</si>
  <si>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</si>
  <si>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</si>
  <si>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</si>
  <si>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</si>
  <si>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</si>
  <si>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</si>
  <si>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</si>
  <si>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</si>
  <si>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</si>
  <si>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</si>
  <si>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</si>
  <si>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</si>
  <si>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</si>
  <si>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</si>
  <si>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</si>
  <si>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</si>
  <si>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</si>
  <si>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</si>
  <si>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</si>
  <si>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</si>
  <si>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</si>
  <si>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</si>
  <si>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</si>
  <si>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</si>
  <si>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</si>
  <si>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</si>
  <si>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</si>
  <si>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</si>
  <si>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</si>
  <si>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</si>
  <si>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</si>
  <si>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</si>
  <si>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</si>
  <si>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</si>
  <si>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</si>
  <si>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</si>
  <si>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</si>
  <si>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</si>
  <si>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</si>
  <si>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</si>
  <si>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</si>
  <si>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</si>
  <si>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</si>
  <si>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</si>
  <si>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</si>
  <si>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</si>
  <si>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</si>
  <si>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</si>
  <si>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</si>
  <si>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</si>
  <si>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</si>
  <si>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</si>
  <si>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</si>
  <si>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</si>
  <si>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</si>
  <si>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</si>
  <si>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</si>
  <si>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</si>
  <si>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</si>
  <si>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</si>
  <si>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</si>
  <si>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</si>
  <si>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</si>
  <si>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</si>
  <si>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</si>
  <si>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</si>
  <si>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</si>
  <si>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</si>
  <si>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</si>
  <si>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</si>
  <si>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</si>
  <si>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</si>
  <si>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</si>
  <si>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</si>
  <si>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</si>
  <si>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</si>
  <si>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</si>
  <si>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</si>
  <si>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</si>
  <si>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</si>
  <si>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</si>
  <si>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</si>
  <si>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</si>
  <si>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</si>
  <si>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</si>
  <si>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</si>
  <si>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</si>
  <si>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</si>
  <si>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</si>
  <si>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</si>
  <si>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</si>
  <si>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</si>
  <si>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</si>
  <si>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</si>
  <si>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</si>
  <si>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</si>
  <si>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</si>
  <si>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</si>
  <si>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</si>
  <si>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</si>
  <si>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</si>
  <si>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</si>
  <si>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</si>
  <si>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</si>
  <si>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</si>
  <si>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</si>
  <si>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</si>
  <si>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</si>
  <si>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</si>
  <si>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</si>
  <si>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</si>
  <si>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</si>
  <si>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</si>
  <si>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</si>
  <si>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</si>
  <si>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</si>
  <si>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</si>
  <si>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</si>
  <si>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</si>
  <si>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</si>
  <si>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</si>
  <si>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</si>
  <si>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</si>
  <si>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</si>
  <si>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</si>
  <si>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</si>
  <si>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</si>
  <si>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</si>
  <si>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</si>
  <si>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</si>
  <si>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</si>
  <si>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</si>
  <si>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</si>
  <si>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</si>
  <si>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</si>
  <si>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</si>
  <si>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</si>
  <si>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</si>
  <si>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</si>
  <si>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</si>
  <si>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</si>
  <si>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</si>
  <si>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</si>
  <si>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</si>
  <si>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</si>
  <si>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</si>
  <si>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</si>
  <si>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</si>
  <si>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</si>
  <si>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</si>
  <si>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</si>
  <si>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</si>
  <si>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</si>
  <si>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</si>
  <si>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</si>
  <si>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</si>
  <si>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</si>
  <si>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</si>
  <si>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</si>
  <si>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</si>
  <si>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</si>
  <si>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</si>
  <si>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</si>
  <si>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</si>
  <si>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</si>
  <si>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</si>
  <si>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</si>
  <si>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</si>
  <si>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</si>
  <si>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</si>
  <si>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</si>
  <si>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</si>
  <si>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</si>
  <si>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</si>
  <si>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</si>
  <si>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</si>
  <si>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</si>
  <si>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</si>
  <si>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</si>
  <si>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</si>
  <si>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</si>
  <si>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</si>
  <si>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</si>
  <si>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</si>
  <si>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</si>
  <si>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</si>
  <si>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</si>
  <si>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</si>
  <si>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</si>
  <si>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</si>
  <si>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</si>
  <si>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</si>
  <si>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</si>
  <si>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</si>
  <si>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</si>
  <si>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</si>
  <si>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</si>
  <si>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</si>
  <si>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</si>
  <si>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</si>
  <si>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</si>
  <si>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</si>
  <si>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</si>
  <si>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</si>
  <si>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</si>
  <si>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</si>
  <si>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</si>
  <si>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</si>
  <si>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</si>
  <si>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</si>
  <si>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</si>
  <si>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</si>
  <si>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</si>
  <si>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</si>
  <si>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</si>
  <si>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</si>
  <si>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</si>
  <si>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</si>
  <si>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</si>
  <si>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</si>
  <si>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</si>
  <si>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</si>
  <si>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</si>
  <si>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</si>
  <si>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</si>
  <si>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</si>
  <si>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</si>
  <si>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</si>
  <si>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</si>
  <si>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</si>
  <si>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</si>
  <si>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</si>
  <si>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</si>
  <si>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</si>
  <si>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</si>
  <si>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</si>
  <si>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</si>
  <si>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</si>
  <si>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</si>
  <si>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</si>
  <si>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</si>
  <si>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</si>
  <si>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</si>
  <si>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</si>
  <si>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</si>
  <si>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</si>
  <si>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</si>
  <si>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</si>
  <si>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</si>
  <si>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</si>
  <si>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</si>
  <si>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</si>
  <si>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</si>
  <si>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</si>
  <si>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</si>
  <si>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</si>
  <si>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</si>
  <si>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</si>
  <si>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</si>
  <si>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</si>
  <si>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</si>
  <si>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</si>
  <si>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</si>
  <si>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</si>
  <si>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</si>
  <si>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</si>
  <si>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</si>
  <si>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</si>
  <si>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</si>
  <si>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</si>
  <si>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</si>
  <si>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</si>
  <si>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</si>
  <si>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</si>
  <si>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</si>
  <si>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</si>
  <si>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</si>
  <si>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</si>
  <si>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</si>
  <si>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</si>
  <si>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</si>
  <si>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</si>
  <si>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</si>
  <si>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</si>
  <si>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</si>
  <si>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</si>
  <si>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</si>
  <si>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</si>
  <si>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</si>
  <si>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</si>
  <si>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</si>
  <si>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</si>
  <si>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</si>
  <si>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</si>
  <si>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</si>
  <si>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</si>
  <si>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</si>
  <si>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</si>
  <si>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</si>
  <si>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</si>
  <si>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</si>
  <si>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</si>
  <si>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</si>
  <si>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</si>
  <si>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</si>
  <si>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</si>
  <si>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</si>
  <si>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</si>
  <si>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</si>
  <si>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</si>
  <si>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</si>
  <si>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</si>
  <si>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</si>
  <si>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</si>
  <si>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</si>
  <si>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</si>
  <si>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</si>
  <si>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</si>
  <si>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</si>
  <si>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</si>
  <si>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</si>
  <si>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</si>
  <si>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</si>
  <si>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</si>
  <si>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</si>
  <si>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</si>
  <si>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</si>
  <si>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</si>
  <si>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</si>
  <si>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</si>
  <si>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</si>
  <si>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</si>
  <si>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</si>
  <si>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</si>
  <si>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</si>
  <si>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</si>
  <si>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</si>
  <si>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</si>
  <si>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</si>
  <si>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</si>
  <si>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</si>
  <si>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</si>
  <si>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</si>
  <si>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</si>
  <si>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</si>
  <si>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</si>
  <si>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</si>
  <si>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</si>
  <si>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</si>
  <si>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</si>
  <si>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</si>
  <si>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</si>
  <si>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</si>
  <si>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</si>
  <si>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</si>
  <si>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</si>
  <si>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</si>
  <si>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</si>
  <si>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</si>
  <si>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</si>
  <si>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</si>
  <si>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</si>
  <si>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</si>
  <si>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</si>
  <si>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</si>
  <si>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</si>
  <si>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</si>
  <si>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</si>
  <si>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</si>
  <si>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</si>
  <si>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</si>
  <si>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</si>
  <si>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</si>
  <si>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</si>
  <si>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</si>
  <si>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</si>
  <si>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</si>
  <si>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</si>
  <si>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</si>
  <si>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</si>
  <si>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</si>
  <si>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</si>
  <si>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</si>
  <si>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</si>
  <si>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</si>
  <si>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</si>
  <si>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</si>
  <si>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</si>
  <si>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</si>
  <si>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</si>
  <si>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</si>
  <si>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</si>
  <si>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</si>
  <si>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</si>
  <si>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</si>
  <si>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</si>
  <si>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</si>
  <si>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</si>
  <si>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</si>
  <si>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</si>
  <si>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</si>
  <si>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</si>
  <si>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</si>
  <si>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</si>
  <si>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</si>
  <si>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</si>
  <si>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</si>
  <si>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</si>
  <si>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</si>
  <si>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</si>
  <si>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</si>
  <si>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</si>
  <si>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</si>
  <si>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</si>
  <si>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</si>
  <si>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</si>
  <si>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</si>
  <si>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</si>
  <si>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</si>
  <si>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</si>
  <si>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</si>
  <si>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</si>
  <si>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</si>
  <si>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</si>
  <si>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</si>
  <si>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</si>
  <si>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</si>
  <si>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</si>
  <si>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</si>
  <si>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</si>
  <si>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</si>
  <si>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</si>
  <si>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</si>
  <si>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</si>
  <si>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</si>
  <si>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</si>
  <si>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</si>
  <si>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</si>
  <si>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</si>
  <si>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</si>
  <si>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</si>
  <si>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</si>
  <si>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</si>
  <si>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</si>
  <si>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</si>
  <si>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</si>
  <si>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</si>
  <si>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</si>
  <si>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</si>
  <si>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</si>
  <si>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</si>
  <si>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</si>
  <si>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</si>
  <si>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</si>
  <si>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</si>
  <si>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</si>
  <si>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</si>
  <si>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</si>
  <si>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</si>
  <si>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</si>
  <si>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</si>
  <si>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</si>
  <si>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</si>
  <si>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</si>
  <si>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</si>
  <si>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</si>
  <si>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</si>
  <si>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</si>
  <si>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</si>
  <si>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</si>
  <si>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</si>
  <si>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</si>
  <si>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</si>
  <si>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</si>
  <si>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</si>
  <si>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</si>
  <si>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</si>
  <si>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</si>
  <si>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</si>
  <si>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</si>
  <si>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</si>
  <si>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</si>
  <si>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</si>
  <si>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</si>
  <si>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</si>
  <si>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</si>
  <si>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</si>
  <si>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</si>
  <si>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</si>
  <si>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</si>
  <si>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</si>
  <si>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</si>
  <si>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</si>
  <si>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</si>
  <si>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</si>
  <si>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</si>
  <si>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</si>
  <si>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</si>
  <si>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</si>
  <si>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</si>
  <si>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</si>
  <si>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</si>
  <si>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</si>
  <si>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</si>
  <si>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</si>
  <si>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</si>
  <si>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</si>
  <si>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</si>
  <si>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</si>
  <si>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</si>
  <si>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</si>
  <si>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</si>
  <si>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</si>
  <si>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</si>
  <si>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</si>
  <si>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</si>
  <si>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</si>
  <si>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</si>
  <si>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</si>
  <si>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</si>
  <si>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</si>
  <si>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</si>
  <si>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</si>
  <si>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</si>
  <si>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</si>
  <si>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</si>
  <si>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</si>
  <si>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</si>
  <si>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</si>
  <si>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</si>
  <si>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</si>
  <si>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</si>
  <si>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</si>
  <si>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</si>
  <si>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</si>
  <si>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</si>
  <si>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</si>
  <si>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</si>
  <si>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</si>
  <si>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</si>
  <si>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</si>
  <si>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</si>
  <si>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</si>
  <si>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</si>
  <si>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</si>
  <si>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</si>
  <si>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</si>
  <si>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</si>
  <si>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</si>
  <si>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</si>
  <si>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</si>
  <si>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</si>
  <si>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</si>
  <si>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</si>
  <si>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</si>
  <si>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</si>
  <si>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</si>
  <si>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</si>
  <si>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</si>
  <si>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</si>
  <si>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</si>
  <si>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</si>
  <si>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</si>
  <si>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</si>
  <si>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</si>
  <si>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</si>
  <si>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</si>
  <si>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</si>
  <si>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</si>
  <si>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</si>
  <si>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</si>
  <si>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</si>
  <si>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</si>
  <si>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</si>
  <si>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</si>
  <si>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</si>
  <si>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</si>
  <si>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</si>
  <si>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</si>
  <si>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</si>
  <si>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</si>
  <si>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</si>
  <si>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</si>
  <si>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</si>
  <si>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</si>
  <si>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</si>
  <si>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</si>
  <si>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</si>
  <si>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</si>
  <si>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</si>
  <si>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</si>
  <si>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</si>
  <si>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</si>
  <si>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</si>
  <si>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</si>
  <si>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</si>
  <si>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</si>
  <si>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</si>
  <si>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</si>
  <si>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</si>
  <si>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</si>
  <si>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</si>
  <si>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</si>
  <si>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</si>
  <si>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</si>
  <si>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</si>
  <si>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</si>
  <si>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</si>
  <si>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</si>
  <si>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</si>
  <si>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</si>
  <si>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</si>
  <si>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</si>
  <si>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</si>
  <si>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</si>
  <si>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</si>
  <si>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</si>
  <si>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</si>
  <si>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</si>
  <si>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</si>
  <si>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</si>
  <si>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</si>
  <si>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</si>
  <si>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</si>
  <si>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</si>
  <si>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</si>
  <si>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</si>
  <si>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</si>
  <si>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</si>
  <si>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</si>
  <si>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</si>
  <si>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</si>
  <si>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</si>
  <si>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</si>
  <si>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</si>
  <si>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</si>
  <si>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</si>
  <si>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</si>
  <si>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</si>
  <si>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</si>
  <si>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</si>
  <si>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</si>
  <si>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</si>
  <si>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</si>
  <si>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</si>
  <si>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</si>
  <si>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</si>
  <si>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</si>
  <si>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</si>
  <si>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</si>
  <si>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</si>
  <si>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</si>
  <si>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</si>
  <si>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</si>
  <si>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</si>
  <si>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</si>
  <si>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</si>
  <si>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</si>
  <si>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</si>
  <si>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</si>
  <si>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</si>
  <si>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</si>
  <si>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</si>
  <si>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</si>
  <si>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</si>
  <si>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</si>
  <si>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</si>
  <si>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</si>
  <si>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</si>
  <si>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</si>
  <si>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</si>
  <si>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</si>
  <si>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</si>
  <si>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</si>
  <si>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</si>
  <si>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</si>
  <si>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</si>
  <si>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</si>
  <si>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</si>
  <si>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</si>
  <si>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</si>
  <si>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</si>
  <si>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</si>
  <si>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</si>
  <si>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</si>
  <si>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</si>
  <si>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</si>
  <si>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</si>
  <si>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</si>
  <si>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</si>
  <si>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</si>
  <si>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</si>
  <si>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</si>
  <si>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</si>
  <si>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</si>
  <si>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</si>
  <si>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</si>
  <si>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</si>
  <si>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</si>
  <si>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</si>
  <si>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</si>
  <si>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</si>
  <si>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</si>
  <si>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</si>
  <si>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</si>
  <si>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</si>
  <si>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</si>
  <si>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</si>
  <si>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</si>
  <si>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</si>
  <si>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</si>
  <si>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</si>
  <si>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</si>
  <si>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</si>
  <si>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</si>
  <si>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</si>
  <si>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</si>
  <si>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</si>
  <si>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</si>
  <si>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</si>
  <si>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</si>
  <si>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</si>
  <si>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</si>
  <si>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</si>
  <si>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</si>
  <si>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</si>
  <si>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</si>
  <si>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</si>
  <si>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</si>
  <si>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</si>
  <si>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</si>
  <si>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</si>
  <si>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</si>
  <si>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</si>
  <si>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</si>
  <si>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</si>
  <si>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</si>
  <si>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</si>
  <si>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</si>
  <si>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</si>
  <si>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</si>
  <si>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</si>
  <si>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</si>
  <si>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</si>
  <si>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</si>
  <si>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</si>
  <si>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</si>
  <si>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</si>
  <si>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</si>
  <si>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</si>
  <si>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</si>
  <si>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</si>
  <si>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</si>
  <si>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</si>
  <si>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</si>
  <si>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</si>
  <si>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</si>
  <si>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</si>
  <si>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</si>
  <si>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</si>
  <si>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</si>
  <si>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</si>
  <si>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</si>
  <si>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</si>
  <si>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</si>
  <si>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</si>
  <si>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</si>
  <si>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</si>
  <si>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</si>
  <si>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</si>
  <si>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</si>
  <si>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</si>
  <si>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</si>
  <si>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</si>
  <si>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</si>
  <si>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</si>
  <si>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</si>
  <si>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</si>
  <si>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</si>
  <si>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</si>
  <si>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</si>
  <si>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</si>
  <si>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</si>
  <si>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</si>
  <si>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</si>
  <si>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</si>
  <si>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</si>
  <si>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</si>
  <si>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</si>
  <si>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</si>
  <si>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</si>
  <si>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</si>
  <si>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</si>
  <si>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</si>
  <si>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</si>
  <si>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</si>
  <si>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</si>
  <si>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</si>
  <si>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</si>
  <si>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</si>
  <si>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</si>
  <si>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</si>
  <si>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</si>
  <si>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</si>
  <si>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</si>
  <si>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</si>
  <si>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</si>
  <si>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</si>
  <si>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</si>
  <si>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</si>
  <si>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</si>
  <si>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</si>
  <si>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</si>
  <si>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</si>
  <si>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</si>
  <si>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</si>
  <si>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</si>
  <si>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</si>
  <si>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</si>
  <si>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</si>
  <si>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</si>
  <si>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</si>
  <si>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</si>
  <si>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</si>
  <si>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</si>
  <si>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</si>
  <si>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</si>
  <si>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</si>
  <si>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</si>
  <si>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</si>
  <si>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</si>
  <si>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</si>
  <si>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</si>
  <si>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</si>
  <si>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</si>
  <si>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</si>
  <si>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</si>
  <si>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</si>
  <si>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</si>
  <si>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</si>
  <si>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</si>
  <si>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</si>
  <si>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</si>
  <si>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</si>
  <si>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</si>
  <si>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</si>
  <si>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</si>
  <si>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</si>
  <si>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</si>
  <si>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</si>
  <si>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</si>
  <si>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</si>
  <si>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</si>
  <si>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</si>
  <si>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</si>
  <si>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</si>
  <si>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</si>
  <si>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</si>
  <si>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</si>
  <si>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</si>
  <si>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</si>
  <si>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</si>
  <si>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</si>
  <si>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</si>
  <si>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</si>
  <si>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</si>
  <si>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</si>
  <si>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</si>
  <si>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</si>
  <si>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</si>
  <si>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</si>
  <si>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</si>
  <si>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</si>
  <si>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</si>
  <si>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</si>
  <si>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</si>
  <si>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</si>
  <si>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</si>
  <si>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</si>
  <si>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</si>
  <si>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</si>
  <si>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</si>
  <si>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</si>
  <si>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</si>
  <si>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</si>
  <si>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</si>
  <si>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</si>
  <si>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</si>
  <si>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</si>
  <si>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</si>
  <si>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</si>
  <si>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</si>
  <si>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</si>
  <si>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</si>
  <si>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</si>
  <si>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</si>
  <si>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</si>
  <si>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</si>
  <si>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</si>
  <si>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</si>
  <si>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</si>
  <si>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</si>
  <si>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</si>
  <si>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</si>
  <si>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</si>
  <si>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</si>
  <si>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</si>
  <si>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</si>
  <si>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</si>
  <si>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</si>
  <si>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</si>
  <si>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</si>
  <si>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</si>
  <si>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</si>
  <si>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</si>
  <si>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</si>
  <si>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</si>
  <si>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</si>
  <si>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</si>
  <si>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</si>
  <si>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</si>
  <si>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</si>
  <si>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</si>
  <si>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</si>
  <si>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</si>
  <si>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</si>
  <si>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</si>
  <si>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</si>
  <si>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</si>
  <si>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</si>
  <si>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</si>
  <si>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</si>
  <si>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</si>
  <si>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</si>
  <si>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</si>
  <si>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</si>
  <si>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</si>
  <si>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</si>
  <si>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</si>
  <si>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</si>
  <si>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</si>
  <si>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</si>
  <si>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</si>
  <si>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</si>
  <si>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</si>
  <si>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</si>
  <si>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</si>
  <si>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</si>
  <si>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</si>
  <si>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</si>
  <si>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</si>
  <si>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</si>
  <si>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</si>
  <si>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</si>
  <si>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</si>
  <si>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</si>
  <si>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</si>
  <si>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</si>
  <si>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</si>
  <si>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</si>
  <si>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</si>
  <si>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</si>
  <si>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</si>
  <si>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</si>
  <si>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</si>
  <si>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</si>
  <si>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</si>
  <si>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</si>
  <si>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</si>
  <si>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</si>
  <si>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</si>
  <si>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</si>
  <si>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</si>
  <si>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</si>
  <si>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</si>
  <si>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</si>
  <si>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</si>
  <si>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</si>
  <si>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</si>
  <si>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</si>
  <si>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</si>
  <si>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</si>
  <si>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</si>
  <si>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</si>
  <si>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</si>
  <si>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</si>
  <si>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</si>
  <si>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</si>
  <si>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</si>
  <si>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</si>
  <si>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</si>
  <si>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</si>
  <si>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</si>
  <si>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</si>
  <si>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</si>
  <si>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</si>
  <si>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</si>
  <si>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</si>
  <si>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</si>
  <si>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</si>
  <si>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</si>
  <si>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</si>
  <si>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</si>
  <si>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</si>
  <si>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</si>
  <si>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</si>
  <si>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</si>
  <si>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</si>
  <si>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</si>
  <si>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</si>
  <si>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</si>
  <si>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</si>
  <si>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</si>
  <si>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</si>
  <si>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</si>
  <si>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</si>
  <si>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</si>
  <si>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</si>
  <si>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</si>
  <si>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</si>
  <si>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</si>
  <si>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</si>
  <si>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</si>
  <si>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</si>
  <si>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</si>
  <si>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</si>
  <si>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</si>
  <si>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</si>
  <si>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</si>
  <si>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</si>
  <si>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</si>
  <si>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</si>
  <si>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</si>
  <si>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</si>
  <si>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</si>
  <si>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</si>
  <si>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</si>
  <si>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</si>
  <si>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</si>
  <si>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</si>
  <si>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</si>
  <si>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</si>
  <si>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</si>
  <si>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</si>
  <si>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</si>
  <si>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</si>
  <si>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</si>
  <si>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</si>
  <si>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</si>
  <si>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</si>
  <si>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</si>
  <si>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</si>
  <si>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</si>
  <si>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</si>
  <si>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</si>
  <si>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</si>
  <si>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</si>
  <si>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</si>
  <si>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</si>
  <si>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</si>
  <si>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</si>
  <si>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</si>
  <si>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</si>
  <si>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</si>
  <si>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</si>
  <si>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</si>
  <si>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</si>
  <si>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</si>
  <si>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</si>
  <si>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</si>
  <si>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</si>
  <si>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</si>
  <si>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</si>
  <si>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</si>
  <si>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</si>
  <si>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</si>
  <si>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</si>
  <si>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</si>
  <si>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</si>
  <si>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</si>
  <si>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</si>
  <si>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</si>
  <si>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</si>
  <si>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</si>
  <si>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</si>
  <si>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</si>
  <si>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</si>
  <si>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</si>
  <si>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</si>
  <si>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</si>
  <si>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</si>
  <si>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</si>
  <si>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</si>
  <si>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</si>
  <si>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</si>
  <si>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</si>
  <si>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</si>
  <si>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</si>
  <si>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</si>
  <si>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</si>
  <si>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</si>
  <si>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</si>
  <si>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</si>
  <si>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</si>
  <si>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</si>
  <si>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</si>
  <si>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</si>
  <si>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</si>
  <si>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</si>
  <si>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</si>
  <si>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</si>
  <si>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</si>
  <si>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</si>
  <si>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</si>
  <si>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</si>
  <si>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</si>
  <si>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</si>
  <si>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</si>
  <si>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</si>
  <si>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</si>
  <si>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</si>
  <si>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</si>
  <si>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</si>
  <si>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</si>
  <si>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</si>
  <si>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</si>
  <si>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</si>
  <si>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</si>
  <si>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</si>
  <si>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</si>
  <si>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</si>
  <si>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</si>
  <si>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</si>
  <si>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</si>
  <si>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</si>
  <si>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</si>
  <si>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</si>
  <si>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</si>
  <si>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</si>
  <si>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</si>
  <si>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</si>
  <si>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</si>
  <si>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</si>
  <si>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</si>
  <si>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</si>
  <si>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</si>
  <si>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</si>
  <si>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</si>
  <si>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</si>
  <si>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</si>
  <si>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</si>
  <si>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</si>
  <si>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</si>
  <si>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</si>
  <si>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</si>
  <si>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</si>
  <si>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</si>
  <si>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</si>
  <si>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</si>
  <si>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</si>
  <si>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</si>
  <si>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</si>
  <si>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</si>
  <si>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</si>
  <si>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</si>
  <si>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</si>
  <si>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</si>
  <si>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</si>
  <si>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</si>
  <si>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</si>
  <si>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</si>
  <si>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</si>
  <si>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</si>
  <si>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</si>
  <si>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</si>
  <si>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</si>
  <si>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</si>
  <si>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</si>
  <si>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</si>
  <si>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</si>
  <si>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</si>
  <si>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</si>
  <si>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</si>
  <si>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</si>
  <si>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</si>
  <si>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</si>
  <si>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</si>
  <si>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</si>
  <si>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</si>
  <si>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</si>
  <si>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</si>
  <si>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</si>
  <si>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</si>
  <si>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</si>
  <si>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</si>
  <si>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</si>
  <si>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</si>
  <si>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</si>
  <si>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</si>
  <si>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</si>
  <si>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</si>
  <si>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</si>
  <si>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</si>
  <si>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</si>
  <si>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</si>
  <si>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</si>
  <si>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</si>
  <si>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</si>
  <si>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</si>
  <si>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</si>
  <si>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</si>
  <si>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</si>
  <si>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</si>
  <si>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</si>
  <si>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</si>
  <si>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</si>
  <si>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</si>
  <si>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</si>
  <si>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</si>
  <si>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</si>
  <si>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</si>
  <si>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</si>
  <si>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</si>
  <si>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</si>
  <si>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</si>
  <si>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</si>
  <si>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</si>
  <si>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</si>
  <si>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</si>
  <si>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</si>
  <si>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</si>
  <si>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</si>
  <si>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</si>
  <si>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</si>
  <si>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</si>
  <si>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</si>
  <si>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</si>
  <si>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</si>
  <si>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</si>
  <si>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</si>
  <si>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</si>
  <si>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</si>
  <si>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</si>
  <si>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</si>
  <si>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</si>
  <si>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</si>
  <si>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</si>
  <si>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</si>
  <si>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</si>
  <si>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</si>
  <si>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</si>
  <si>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</si>
  <si>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</si>
  <si>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</si>
  <si>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</si>
  <si>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</si>
  <si>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</si>
  <si>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</si>
  <si>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</si>
  <si>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</si>
  <si>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</si>
  <si>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</si>
  <si>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</si>
  <si>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</si>
  <si>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</si>
  <si>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</si>
  <si>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</si>
  <si>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</si>
  <si>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</si>
  <si>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</si>
  <si>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</si>
  <si>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</si>
  <si>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</si>
  <si>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</si>
  <si>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</si>
  <si>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</si>
  <si>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</si>
  <si>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</si>
  <si>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</si>
  <si>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</si>
  <si>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</si>
  <si>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</si>
  <si>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</si>
  <si>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</si>
  <si>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</si>
  <si>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</si>
  <si>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</si>
  <si>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</si>
  <si>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</si>
  <si>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</si>
  <si>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</si>
  <si>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</si>
  <si>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</si>
  <si>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</si>
  <si>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</si>
  <si>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</si>
  <si>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</si>
  <si>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</si>
  <si>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</si>
  <si>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</si>
  <si>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</si>
  <si>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</si>
  <si>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</si>
  <si>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</si>
  <si>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</si>
  <si>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</si>
  <si>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</si>
  <si>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</si>
  <si>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</si>
  <si>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</si>
  <si>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</si>
  <si>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</si>
  <si>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</si>
  <si>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</si>
  <si>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</si>
  <si>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</si>
  <si>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</si>
  <si>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</si>
  <si>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</si>
  <si>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</si>
  <si>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</si>
  <si>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</si>
  <si>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</si>
  <si>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</si>
  <si>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</si>
  <si>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</si>
  <si>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</si>
  <si>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</si>
  <si>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</si>
  <si>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</si>
  <si>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</si>
  <si>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</si>
  <si>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</si>
  <si>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</si>
  <si>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</si>
  <si>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</si>
  <si>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</si>
  <si>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</si>
  <si>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</si>
  <si>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</si>
  <si>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</si>
  <si>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</si>
  <si>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</si>
  <si>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</si>
  <si>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</si>
  <si>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</si>
  <si>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</si>
  <si>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</si>
  <si>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</si>
  <si>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</si>
  <si>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</si>
  <si>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</si>
  <si>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</si>
  <si>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</si>
  <si>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</si>
  <si>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</si>
  <si>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</si>
  <si>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</si>
  <si>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</si>
  <si>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</si>
  <si>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</si>
  <si>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</si>
  <si>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</si>
  <si>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</si>
  <si>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</si>
  <si>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</si>
  <si>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</si>
  <si>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</si>
  <si>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</si>
  <si>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</si>
  <si>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</si>
  <si>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</si>
  <si>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</si>
  <si>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</si>
  <si>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</si>
  <si>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</si>
  <si>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</si>
  <si>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</si>
  <si>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</si>
  <si>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</si>
  <si>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</si>
  <si>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</si>
  <si>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</si>
  <si>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</si>
  <si>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</si>
  <si>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</si>
  <si>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</si>
  <si>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</si>
  <si>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</si>
  <si>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</si>
  <si>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</si>
  <si>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</si>
  <si>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</si>
  <si>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</si>
  <si>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</si>
  <si>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</si>
  <si>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</si>
  <si>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</si>
  <si>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</si>
  <si>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</si>
  <si>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</si>
  <si>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</si>
  <si>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</si>
  <si>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</si>
  <si>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</si>
  <si>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</si>
  <si>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</si>
  <si>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</si>
  <si>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</si>
  <si>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</si>
  <si>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</si>
  <si>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</si>
  <si>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</si>
  <si>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</si>
  <si>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</si>
  <si>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</si>
  <si>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</si>
  <si>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</si>
  <si>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</si>
  <si>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</si>
  <si>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</si>
  <si>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</si>
  <si>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</si>
  <si>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</si>
  <si>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</si>
  <si>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</si>
  <si>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</si>
  <si>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</si>
  <si>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</si>
  <si>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</si>
  <si>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</si>
  <si>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</si>
  <si>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</si>
  <si>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</si>
  <si>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</si>
  <si>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</si>
  <si>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</si>
  <si>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</si>
  <si>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</si>
  <si>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</si>
  <si>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</si>
  <si>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</si>
  <si>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</si>
  <si>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</si>
  <si>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</si>
  <si>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</si>
  <si>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</si>
  <si>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</si>
  <si>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</si>
  <si>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</si>
  <si>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</si>
  <si>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</si>
  <si>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</si>
  <si>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</si>
  <si>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</si>
  <si>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</si>
  <si>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</si>
  <si>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</si>
  <si>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</si>
  <si>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</si>
  <si>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</si>
  <si>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</si>
  <si>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</si>
  <si>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</si>
  <si>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</si>
  <si>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</si>
  <si>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</si>
  <si>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</si>
  <si>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</si>
  <si>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</si>
  <si>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</si>
  <si>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</si>
  <si>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</si>
  <si>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</si>
  <si>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</si>
  <si>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</si>
  <si>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</si>
  <si>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</si>
  <si>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</si>
  <si>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</si>
  <si>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</si>
  <si>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</si>
  <si>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</si>
  <si>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</si>
  <si>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</si>
  <si>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</si>
  <si>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</si>
  <si>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</si>
  <si>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</si>
  <si>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</si>
  <si>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</si>
  <si>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</si>
  <si>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</si>
  <si>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</si>
  <si>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</si>
  <si>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</si>
  <si>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</si>
  <si>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</si>
  <si>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</si>
  <si>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</si>
  <si>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</si>
  <si>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</si>
  <si>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</si>
  <si>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</si>
  <si>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</si>
  <si>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</si>
  <si>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</si>
  <si>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</si>
  <si>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</si>
  <si>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</si>
  <si>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</si>
  <si>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</si>
  <si>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</si>
  <si>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</si>
  <si>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</si>
  <si>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</si>
  <si>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</si>
  <si>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</si>
  <si>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</si>
  <si>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</si>
  <si>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</si>
  <si>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</si>
  <si>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</si>
  <si>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</si>
  <si>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</si>
  <si>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</si>
  <si>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</si>
  <si>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</si>
  <si>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</si>
  <si>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</si>
  <si>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</si>
  <si>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</si>
  <si>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</si>
  <si>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</si>
  <si>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</si>
  <si>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</si>
  <si>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</si>
  <si>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</si>
  <si>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</si>
  <si>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</si>
  <si>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</si>
  <si>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</si>
  <si>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</si>
  <si>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</si>
  <si>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</si>
  <si>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</si>
  <si>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</si>
  <si>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</si>
  <si>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</si>
  <si>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</si>
  <si>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</si>
  <si>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</si>
  <si>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</si>
  <si>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</si>
  <si>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</si>
  <si>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</si>
  <si>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</si>
  <si>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</si>
  <si>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</si>
  <si>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</si>
  <si>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</si>
  <si>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</si>
  <si>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</si>
  <si>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</si>
  <si>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</si>
  <si>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</si>
  <si>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</si>
  <si>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</si>
  <si>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</si>
  <si>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</si>
  <si>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</si>
  <si>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</si>
  <si>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</si>
  <si>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</si>
  <si>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</si>
  <si>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</si>
  <si>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</si>
  <si>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</si>
  <si>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</si>
  <si>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</si>
  <si>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</si>
  <si>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</si>
  <si>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</si>
  <si>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</si>
  <si>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</si>
  <si>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</si>
  <si>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</si>
  <si>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</si>
  <si>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</si>
  <si>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</si>
  <si>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</si>
  <si>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</si>
  <si>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</si>
  <si>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</si>
  <si>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</si>
  <si>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</si>
  <si>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</si>
  <si>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</si>
  <si>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</si>
  <si>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</si>
  <si>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</si>
  <si>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</si>
  <si>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</si>
  <si>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</si>
  <si>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</si>
  <si>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</si>
  <si>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</si>
  <si>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</si>
  <si>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</si>
  <si>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</si>
  <si>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</si>
  <si>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</si>
  <si>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</si>
  <si>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</si>
  <si>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</si>
  <si>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</si>
  <si>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</si>
  <si>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</si>
  <si>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</si>
  <si>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</si>
  <si>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</si>
  <si>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</si>
  <si>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</si>
  <si>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</si>
  <si>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</si>
  <si>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</si>
  <si>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</si>
  <si>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</si>
  <si>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</si>
  <si>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</si>
  <si>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</si>
  <si>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</si>
  <si>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</si>
  <si>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</si>
  <si>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</si>
  <si>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</si>
  <si>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</si>
  <si>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</si>
  <si>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</si>
  <si>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</si>
  <si>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</si>
  <si>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</si>
  <si>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</si>
  <si>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</si>
  <si>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</si>
  <si>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</si>
  <si>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</si>
  <si>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</si>
  <si>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</si>
  <si>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</si>
  <si>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</si>
  <si>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</si>
  <si>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</si>
  <si>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</si>
  <si>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</si>
  <si>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</si>
  <si>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</si>
  <si>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</si>
  <si>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</si>
  <si>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</si>
  <si>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</si>
  <si>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</si>
  <si>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</si>
  <si>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</si>
  <si>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</si>
  <si>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</si>
  <si>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</si>
  <si>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</si>
  <si>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</si>
  <si>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</si>
  <si>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</si>
  <si>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</si>
  <si>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</si>
  <si>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</si>
  <si>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</si>
  <si>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</si>
  <si>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</si>
  <si>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</si>
  <si>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</si>
  <si>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</si>
  <si>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</si>
  <si>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</si>
  <si>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</si>
  <si>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</si>
  <si>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</si>
  <si>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</si>
  <si>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</si>
  <si>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</si>
  <si>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</si>
  <si>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</si>
  <si>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</si>
  <si>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</si>
  <si>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</si>
  <si>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</si>
  <si>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</si>
  <si>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</si>
  <si>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</si>
  <si>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</si>
  <si>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</si>
  <si>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</si>
  <si>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</si>
  <si>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</si>
  <si>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</si>
  <si>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</si>
  <si>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</si>
  <si>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</si>
  <si>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</si>
  <si>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</si>
  <si>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</si>
  <si>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</si>
  <si>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</si>
  <si>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</si>
  <si>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</si>
  <si>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</si>
  <si>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</si>
  <si>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</si>
  <si>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</si>
  <si>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</si>
  <si>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</si>
  <si>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</si>
  <si>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</si>
  <si>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</si>
  <si>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</si>
  <si>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</si>
  <si>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</si>
  <si>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</si>
  <si>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</si>
  <si>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</si>
  <si>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</si>
  <si>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</si>
  <si>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</si>
  <si>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</si>
  <si>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</si>
  <si>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</si>
  <si>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</si>
  <si>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</si>
  <si>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</si>
  <si>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</si>
  <si>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</si>
  <si>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</si>
  <si>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</si>
  <si>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</si>
  <si>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</si>
  <si>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</si>
  <si>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</si>
  <si>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</si>
  <si>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</si>
  <si>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</si>
  <si>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</si>
  <si>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</si>
  <si>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</si>
  <si>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</si>
  <si>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</si>
  <si>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</si>
  <si>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</si>
  <si>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</si>
  <si>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</si>
  <si>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</si>
  <si>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</si>
  <si>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</si>
  <si>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</si>
  <si>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</si>
  <si>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</si>
  <si>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</si>
  <si>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</si>
  <si>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</si>
  <si>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</si>
  <si>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</si>
  <si>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</si>
  <si>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</si>
  <si>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</si>
  <si>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</si>
  <si>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</si>
  <si>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</si>
  <si>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</si>
  <si>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</si>
  <si>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</si>
  <si>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</si>
  <si>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</si>
  <si>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</si>
  <si>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</si>
  <si>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</si>
  <si>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</si>
  <si>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</si>
  <si>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</si>
  <si>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</si>
  <si>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</si>
  <si>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</si>
  <si>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</si>
  <si>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</si>
  <si>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</si>
  <si>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</si>
  <si>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</si>
  <si>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</si>
  <si>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</si>
  <si>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</si>
  <si>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</si>
  <si>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</si>
  <si>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</si>
  <si>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</si>
  <si>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</si>
  <si>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</si>
  <si>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</si>
  <si>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</si>
  <si>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</si>
  <si>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</si>
  <si>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</si>
  <si>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</si>
  <si>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</si>
  <si>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</si>
  <si>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</si>
  <si>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</si>
  <si>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</si>
  <si>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</si>
  <si>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</si>
  <si>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</si>
  <si>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</si>
  <si>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</si>
  <si>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</si>
  <si>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</si>
  <si>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</si>
  <si>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</si>
  <si>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</si>
  <si>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</si>
  <si>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</si>
  <si>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</si>
  <si>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</si>
  <si>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</si>
  <si>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</si>
  <si>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</si>
  <si>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</si>
  <si>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</si>
  <si>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</si>
  <si>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</si>
  <si>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</si>
  <si>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</si>
  <si>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</si>
  <si>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</si>
  <si>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</si>
  <si>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</si>
  <si>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</si>
  <si>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</si>
  <si>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</si>
  <si>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</si>
  <si>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</si>
  <si>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</si>
  <si>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</si>
  <si>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</si>
  <si>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</si>
  <si>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</si>
  <si>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</si>
  <si>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</si>
  <si>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</si>
  <si>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</si>
  <si>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</si>
  <si>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</si>
  <si>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</si>
  <si>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</si>
  <si>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</si>
  <si>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</si>
  <si>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</si>
  <si>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</si>
  <si>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</si>
  <si>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</si>
  <si>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</si>
  <si>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</si>
  <si>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</si>
  <si>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</si>
  <si>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</si>
  <si>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</si>
  <si>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</si>
  <si>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</si>
  <si>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</si>
  <si>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</si>
  <si>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</si>
  <si>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</si>
  <si>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</si>
  <si>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</si>
  <si>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</si>
  <si>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</si>
  <si>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</si>
  <si>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</si>
  <si>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</si>
  <si>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</si>
  <si>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</si>
  <si>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</si>
  <si>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</si>
  <si>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</si>
  <si>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</si>
  <si>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</si>
  <si>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</si>
  <si>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</si>
  <si>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</si>
  <si>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</si>
  <si>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</si>
  <si>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</si>
  <si>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</si>
  <si>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</si>
  <si>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</si>
  <si>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</si>
  <si>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</si>
  <si>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</si>
  <si>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</si>
  <si>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</si>
  <si>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</si>
  <si>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</si>
  <si>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</si>
  <si>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</si>
  <si>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</si>
  <si>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</si>
  <si>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</si>
  <si>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</si>
  <si>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</si>
  <si>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</si>
  <si>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</si>
  <si>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</si>
  <si>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</si>
  <si>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</si>
  <si>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</si>
  <si>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</si>
  <si>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</si>
  <si>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</si>
  <si>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</si>
  <si>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</si>
  <si>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</si>
  <si>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</si>
  <si>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</si>
  <si>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</si>
  <si>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</si>
  <si>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</si>
  <si>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</si>
  <si>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</si>
  <si>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</si>
  <si>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</si>
  <si>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</si>
  <si>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</si>
  <si>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</si>
  <si>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</si>
  <si>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</si>
  <si>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</si>
  <si>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</si>
  <si>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</si>
  <si>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</si>
  <si>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</si>
  <si>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</si>
  <si>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</si>
  <si>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</si>
  <si>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</si>
  <si>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</si>
  <si>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</si>
  <si>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</si>
  <si>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</si>
  <si>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</si>
  <si>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</si>
  <si>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</si>
  <si>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</si>
  <si>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</si>
  <si>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</si>
  <si>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</si>
  <si>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</si>
  <si>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</si>
  <si>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</si>
  <si>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</si>
  <si>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</si>
  <si>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</si>
  <si>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</si>
  <si>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</si>
  <si>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</si>
  <si>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</si>
  <si>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</si>
  <si>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</si>
  <si>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</si>
  <si>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</si>
  <si>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</si>
  <si>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</si>
  <si>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</si>
  <si>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</si>
  <si>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</si>
  <si>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</si>
  <si>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</si>
  <si>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</si>
  <si>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</si>
  <si>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</si>
  <si>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</si>
  <si>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</si>
  <si>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</si>
  <si>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</si>
  <si>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</si>
  <si>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</si>
  <si>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</si>
  <si>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</si>
  <si>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</si>
  <si>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</si>
  <si>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</si>
  <si>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</si>
  <si>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</si>
  <si>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</si>
  <si>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</si>
  <si>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</si>
  <si>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</si>
  <si>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</si>
  <si>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</si>
  <si>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</si>
  <si>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</si>
  <si>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</si>
  <si>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</si>
  <si>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</si>
  <si>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</si>
  <si>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</si>
  <si>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</si>
  <si>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</si>
  <si>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</si>
  <si>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</si>
  <si>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</si>
  <si>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</si>
  <si>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</si>
  <si>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</si>
  <si>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</si>
  <si>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</si>
  <si>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</si>
  <si>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</si>
  <si>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</si>
  <si>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</si>
  <si>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</si>
  <si>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</si>
  <si>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</si>
  <si>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</si>
  <si>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</si>
  <si>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</si>
  <si>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</si>
  <si>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</si>
  <si>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</si>
  <si>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</si>
  <si>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</si>
  <si>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</si>
  <si>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</si>
  <si>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</si>
  <si>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</si>
  <si>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</si>
  <si>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</si>
  <si>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</si>
  <si>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</si>
  <si>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</si>
  <si>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</si>
  <si>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</si>
  <si>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</si>
  <si>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</si>
  <si>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</si>
  <si>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</si>
  <si>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</si>
  <si>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</si>
  <si>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</si>
  <si>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</si>
  <si>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</si>
  <si>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</si>
  <si>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</si>
  <si>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</si>
  <si>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</si>
  <si>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</si>
  <si>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</si>
  <si>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</si>
  <si>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</si>
  <si>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</si>
  <si>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</si>
  <si>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</si>
  <si>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</si>
  <si>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</si>
  <si>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</si>
  <si>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</si>
  <si>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</si>
  <si>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</si>
  <si>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</si>
  <si>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</si>
  <si>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</si>
  <si>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</si>
  <si>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</si>
  <si>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</si>
  <si>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</si>
  <si>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</si>
  <si>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</si>
  <si>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</si>
  <si>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</si>
  <si>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</si>
  <si>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</si>
  <si>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</si>
  <si>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</si>
  <si>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</si>
  <si>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</si>
  <si>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</si>
  <si>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</si>
  <si>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</si>
  <si>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</si>
  <si>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</si>
  <si>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</si>
  <si>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</si>
  <si>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</si>
  <si>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</si>
  <si>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</si>
  <si>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</si>
  <si>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</si>
  <si>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</si>
  <si>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</si>
  <si>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</si>
  <si>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</si>
  <si>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</si>
  <si>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</si>
  <si>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</si>
  <si>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</si>
  <si>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</si>
  <si>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</si>
  <si>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</si>
  <si>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</si>
  <si>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</si>
  <si>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</si>
  <si>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</si>
  <si>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</si>
  <si>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</si>
  <si>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</si>
  <si>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</si>
  <si>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</si>
  <si>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</si>
  <si>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</si>
  <si>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</si>
  <si>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</si>
  <si>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</si>
  <si>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</si>
  <si>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</si>
  <si>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</si>
  <si>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</si>
  <si>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</si>
  <si>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</si>
  <si>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</si>
  <si>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</si>
  <si>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</si>
  <si>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</si>
  <si>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</si>
  <si>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</si>
  <si>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</si>
  <si>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</si>
  <si>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</si>
  <si>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</si>
  <si>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</si>
  <si>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</si>
  <si>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</si>
  <si>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</si>
  <si>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</si>
  <si>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</si>
  <si>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</si>
  <si>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</si>
  <si>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</si>
  <si>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</si>
  <si>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</si>
  <si>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</si>
  <si>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</si>
  <si>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</si>
  <si>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</si>
  <si>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</si>
  <si>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</si>
  <si>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</si>
  <si>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</si>
  <si>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</si>
  <si>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</si>
  <si>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</si>
  <si>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</si>
  <si>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</si>
  <si>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</si>
  <si>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</si>
  <si>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</si>
  <si>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</si>
  <si>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</si>
  <si>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</si>
  <si>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</si>
  <si>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</si>
  <si>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</si>
  <si>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</si>
  <si>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</si>
  <si>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</si>
  <si>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</si>
  <si>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</si>
  <si>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</si>
  <si>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</si>
  <si>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</si>
  <si>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</si>
  <si>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</si>
  <si>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</si>
  <si>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</si>
  <si>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</si>
  <si>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</si>
  <si>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</si>
  <si>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</si>
  <si>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</si>
  <si>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</si>
  <si>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</si>
  <si>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</si>
  <si>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</si>
  <si>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</si>
  <si>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</si>
  <si>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</si>
  <si>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</si>
  <si>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</si>
  <si>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</si>
  <si>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</si>
  <si>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</si>
  <si>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</si>
  <si>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</si>
  <si>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</si>
  <si>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</si>
  <si>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</si>
  <si>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</si>
  <si>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</si>
  <si>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</si>
  <si>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</si>
  <si>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</si>
  <si>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</si>
  <si>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</si>
  <si>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</si>
  <si>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</si>
  <si>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</si>
  <si>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</si>
  <si>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</si>
  <si>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</si>
  <si>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</si>
  <si>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</si>
  <si>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</si>
  <si>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</si>
  <si>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</si>
  <si>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</si>
  <si>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</si>
  <si>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</si>
  <si>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</si>
  <si>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</si>
  <si>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</si>
  <si>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</si>
  <si>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</si>
  <si>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</si>
  <si>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</si>
  <si>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</si>
  <si>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</si>
  <si>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</si>
  <si>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</si>
  <si>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</si>
  <si>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</si>
  <si>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</si>
  <si>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</si>
  <si>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</si>
  <si>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</si>
  <si>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</si>
  <si>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</si>
  <si>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</si>
  <si>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</si>
  <si>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</si>
  <si>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</si>
  <si>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</si>
  <si>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</si>
  <si>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</si>
  <si>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</si>
  <si>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</si>
  <si>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</si>
  <si>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</si>
  <si>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</si>
  <si>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</si>
  <si>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</si>
  <si>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</si>
  <si>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</si>
  <si>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</si>
  <si>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</si>
  <si>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</si>
  <si>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</si>
  <si>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</si>
  <si>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</si>
  <si>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</si>
  <si>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</si>
  <si>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</si>
  <si>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</si>
  <si>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</si>
  <si>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</si>
  <si>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</si>
  <si>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</si>
  <si>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</si>
  <si>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</si>
  <si>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</si>
  <si>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</si>
  <si>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</si>
  <si>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</si>
  <si>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</si>
  <si>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</si>
  <si>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</si>
  <si>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</si>
  <si>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</si>
  <si>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</si>
  <si>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</si>
  <si>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</si>
  <si>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</si>
  <si>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</si>
  <si>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</si>
  <si>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</si>
  <si>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</si>
  <si>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</si>
  <si>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</si>
  <si>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</si>
  <si>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</si>
  <si>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</si>
  <si>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</si>
  <si>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</si>
  <si>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</si>
  <si>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</si>
  <si>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</si>
  <si>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</si>
  <si>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</si>
  <si>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</si>
  <si>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</si>
  <si>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</si>
  <si>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</si>
  <si>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</si>
  <si>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</si>
  <si>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</si>
  <si>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</si>
  <si>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</si>
  <si>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</si>
  <si>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</si>
  <si>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</si>
  <si>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</si>
  <si>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</si>
  <si>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</si>
  <si>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</si>
  <si>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</si>
  <si>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</si>
  <si>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</si>
  <si>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</si>
  <si>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</si>
  <si>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</si>
  <si>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</si>
  <si>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</si>
  <si>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</si>
  <si>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</si>
  <si>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</si>
  <si>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</si>
  <si>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</si>
  <si>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</si>
  <si>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</si>
  <si>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</si>
  <si>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</si>
  <si>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</si>
  <si>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</si>
  <si>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</si>
  <si>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</si>
  <si>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</si>
  <si>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</si>
  <si>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</si>
  <si>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</si>
  <si>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</si>
  <si>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</si>
  <si>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</si>
  <si>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</si>
  <si>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</si>
  <si>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</si>
  <si>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</si>
  <si>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</si>
  <si>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</si>
  <si>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</si>
  <si>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</si>
  <si>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</si>
  <si>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</si>
  <si>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</si>
  <si>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</si>
  <si>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</si>
  <si>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</si>
  <si>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</si>
  <si>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</si>
  <si>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</si>
  <si>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</si>
  <si>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</si>
  <si>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</si>
  <si>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</si>
  <si>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</si>
  <si>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</si>
  <si>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</si>
  <si>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</si>
  <si>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</si>
  <si>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</si>
  <si>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</si>
  <si>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</si>
  <si>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</si>
  <si>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</si>
  <si>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</si>
  <si>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</si>
  <si>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</si>
  <si>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</si>
  <si>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</si>
  <si>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</si>
  <si>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</si>
  <si>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</si>
  <si>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</si>
  <si>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</si>
  <si>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</si>
  <si>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</si>
  <si>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</si>
  <si>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</si>
  <si>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</si>
  <si>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</si>
  <si>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</si>
  <si>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</si>
  <si>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</si>
  <si>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</si>
  <si>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</si>
  <si>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</si>
  <si>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</si>
  <si>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</si>
  <si>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</si>
  <si>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</si>
  <si>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</si>
  <si>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</si>
  <si>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</si>
  <si>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</si>
  <si>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</si>
  <si>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</si>
  <si>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</si>
  <si>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</si>
  <si>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</si>
  <si>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</si>
  <si>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</si>
  <si>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</si>
  <si>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</si>
  <si>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</si>
  <si>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</si>
  <si>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</si>
  <si>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</si>
  <si>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</si>
  <si>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</si>
  <si>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</si>
  <si>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</si>
  <si>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</si>
  <si>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</si>
  <si>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</si>
  <si>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</si>
  <si>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</si>
  <si>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</si>
  <si>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</si>
  <si>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</si>
  <si>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</si>
  <si>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</si>
  <si>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</si>
  <si>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</si>
  <si>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</si>
  <si>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</si>
  <si>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</si>
  <si>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</si>
  <si>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</si>
  <si>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</si>
  <si>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</si>
  <si>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</si>
  <si>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</si>
  <si>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</si>
  <si>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</si>
  <si>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</si>
  <si>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</si>
  <si>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</si>
  <si>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</si>
  <si>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</si>
  <si>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</si>
  <si>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</si>
  <si>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</si>
  <si>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</si>
  <si>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</si>
  <si>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</si>
  <si>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</si>
  <si>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</si>
  <si>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</si>
  <si>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</si>
  <si>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</si>
  <si>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</si>
  <si>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</si>
  <si>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</si>
  <si>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</si>
  <si>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</si>
  <si>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</si>
  <si>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</si>
  <si>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</si>
  <si>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</si>
  <si>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</si>
  <si>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</si>
  <si>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</si>
  <si>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</si>
  <si>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</si>
  <si>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</si>
  <si>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</si>
  <si>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</si>
  <si>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</si>
  <si>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</si>
  <si>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</si>
  <si>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</si>
  <si>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</si>
  <si>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</si>
  <si>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</si>
  <si>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</si>
  <si>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</si>
  <si>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</si>
  <si>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</si>
  <si>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</si>
  <si>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</si>
  <si>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</si>
  <si>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</si>
  <si>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</si>
  <si>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</si>
  <si>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</si>
  <si>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</si>
  <si>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</si>
  <si>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</si>
  <si>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</si>
  <si>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</si>
  <si>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</si>
  <si>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</si>
  <si>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</si>
  <si>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</si>
  <si>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</si>
  <si>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</si>
  <si>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</si>
  <si>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</si>
  <si>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</si>
  <si>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</si>
  <si>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</si>
  <si>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</si>
  <si>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</si>
  <si>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</si>
  <si>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</si>
  <si>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</si>
  <si>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</si>
  <si>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</si>
  <si>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</si>
  <si>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</si>
  <si>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</si>
  <si>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</si>
  <si>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</si>
  <si>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</si>
  <si>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</si>
  <si>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</si>
  <si>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</si>
  <si>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</si>
  <si>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</si>
  <si>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</si>
  <si>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</si>
  <si>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</si>
  <si>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</si>
  <si>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</si>
  <si>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</si>
  <si>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</si>
  <si>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</si>
  <si>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</si>
  <si>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</si>
  <si>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</si>
  <si>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</si>
  <si>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</si>
  <si>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</si>
  <si>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</si>
  <si>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</si>
  <si>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</si>
  <si>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</si>
  <si>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</si>
  <si>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</si>
  <si>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</si>
  <si>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</si>
  <si>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</si>
  <si>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</si>
  <si>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</si>
  <si>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</si>
  <si>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</si>
  <si>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</si>
  <si>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</si>
  <si>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</si>
  <si>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</si>
  <si>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</si>
  <si>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</si>
  <si>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</si>
  <si>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</si>
  <si>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</si>
  <si>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</si>
  <si>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</si>
  <si>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</si>
  <si>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</si>
  <si>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</si>
  <si>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</si>
  <si>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</si>
  <si>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</si>
  <si>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</si>
  <si>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</si>
  <si>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</si>
  <si>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</si>
  <si>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</si>
  <si>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</si>
  <si>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</si>
  <si>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</si>
  <si>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</si>
  <si>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</si>
  <si>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</si>
  <si>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</si>
  <si>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</si>
  <si>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</si>
  <si>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</si>
  <si>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</si>
  <si>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</si>
  <si>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</si>
  <si>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</si>
  <si>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</si>
  <si>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</si>
  <si>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</si>
  <si>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</si>
  <si>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</si>
  <si>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</si>
  <si>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</si>
  <si>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</si>
  <si>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</si>
  <si>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</si>
  <si>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</si>
  <si>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</si>
  <si>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</si>
  <si>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</si>
  <si>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</si>
  <si>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</si>
  <si>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</si>
  <si>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</si>
  <si>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</si>
  <si>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</si>
  <si>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</si>
  <si>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</si>
  <si>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</si>
  <si>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</si>
  <si>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</si>
  <si>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</si>
  <si>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</si>
  <si>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</si>
  <si>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</si>
  <si>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</si>
  <si>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</si>
  <si>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</si>
  <si>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</si>
  <si>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</si>
  <si>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</si>
  <si>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</si>
  <si>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</si>
  <si>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</si>
  <si>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</si>
  <si>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</si>
  <si>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</si>
  <si>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</si>
  <si>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</si>
  <si>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</si>
  <si>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</si>
  <si>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</si>
  <si>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</si>
  <si>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</si>
  <si>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</si>
  <si>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</si>
  <si>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</si>
  <si>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</si>
  <si>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</si>
  <si>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</si>
  <si>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</si>
  <si>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</si>
  <si>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</si>
  <si>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</si>
  <si>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</si>
  <si>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</si>
  <si>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</si>
  <si>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</si>
  <si>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</si>
  <si>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</si>
  <si>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</si>
  <si>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</si>
  <si>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</si>
  <si>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</si>
  <si>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</si>
  <si>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</si>
  <si>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</si>
  <si>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</si>
  <si>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</si>
  <si>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</si>
  <si>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</si>
  <si>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</si>
  <si>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</si>
  <si>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</si>
  <si>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</si>
  <si>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</si>
  <si>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</si>
  <si>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</si>
  <si>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</si>
  <si>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</si>
  <si>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</si>
  <si>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</si>
  <si>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</si>
  <si>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</si>
  <si>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</si>
  <si>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</si>
  <si>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</si>
  <si>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</si>
  <si>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</si>
  <si>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</si>
  <si>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</si>
  <si>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</si>
  <si>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</si>
  <si>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</si>
  <si>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</si>
  <si>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</si>
  <si>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</si>
  <si>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</si>
  <si>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</si>
  <si>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</si>
  <si>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</si>
  <si>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</si>
  <si>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</si>
  <si>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</si>
  <si>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</si>
  <si>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</si>
  <si>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</si>
  <si>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</si>
  <si>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</si>
  <si>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</si>
  <si>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</si>
  <si>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</si>
  <si>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</si>
  <si>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</si>
  <si>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</si>
  <si>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</si>
  <si>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</si>
  <si>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</si>
  <si>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</si>
  <si>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</si>
  <si>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</si>
  <si>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</si>
  <si>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</si>
  <si>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</si>
  <si>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</si>
  <si>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</si>
  <si>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</si>
  <si>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</si>
  <si>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</si>
  <si>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</si>
  <si>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</si>
  <si>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</si>
  <si>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</si>
  <si>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</si>
  <si>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</si>
  <si>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</si>
  <si>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</si>
  <si>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</si>
  <si>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</si>
  <si>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</si>
  <si>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</si>
  <si>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</si>
  <si>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</si>
  <si>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</si>
  <si>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</si>
  <si>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</si>
  <si>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</si>
  <si>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</si>
  <si>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</si>
  <si>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</si>
  <si>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</si>
  <si>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</si>
  <si>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</si>
  <si>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</si>
  <si>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</si>
  <si>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</si>
  <si>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</si>
  <si>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</si>
  <si>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</si>
  <si>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</si>
  <si>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</si>
  <si>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</si>
  <si>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</si>
  <si>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</si>
  <si>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</si>
  <si>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</si>
  <si>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</si>
  <si>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</si>
  <si>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</si>
  <si>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</si>
  <si>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</si>
  <si>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</si>
  <si>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</si>
  <si>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</si>
  <si>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</si>
  <si>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</si>
  <si>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</si>
  <si>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</si>
  <si>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</si>
  <si>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</si>
  <si>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</si>
  <si>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</si>
  <si>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</si>
  <si>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</si>
  <si>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</si>
  <si>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</si>
  <si>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</si>
  <si>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</si>
  <si>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</si>
  <si>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</si>
  <si>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</si>
  <si>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</si>
  <si>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</si>
  <si>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</si>
  <si>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</si>
  <si>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</si>
  <si>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</si>
  <si>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</si>
  <si>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</si>
  <si>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</si>
  <si>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</si>
  <si>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</si>
  <si>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</si>
  <si>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</si>
  <si>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</si>
  <si>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</si>
  <si>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</si>
  <si>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</si>
  <si>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</si>
  <si>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</si>
  <si>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</si>
  <si>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</si>
  <si>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</si>
  <si>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</si>
  <si>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</si>
  <si>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</si>
  <si>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</si>
  <si>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</si>
  <si>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</si>
  <si>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</si>
  <si>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</si>
  <si>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</si>
  <si>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</si>
  <si>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</si>
  <si>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</si>
  <si>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</si>
  <si>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</si>
  <si>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</si>
  <si>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</si>
  <si>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</si>
  <si>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</si>
  <si>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</si>
  <si>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</si>
  <si>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</si>
  <si>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</si>
  <si>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</si>
  <si>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</si>
  <si>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</si>
  <si>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</si>
  <si>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</si>
  <si>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</si>
  <si>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</si>
  <si>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</si>
  <si>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</si>
  <si>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</si>
  <si>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</si>
  <si>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</si>
  <si>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</si>
  <si>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</si>
  <si>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</si>
  <si>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</si>
  <si>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</si>
  <si>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</si>
  <si>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</si>
  <si>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</si>
  <si>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</si>
  <si>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</si>
  <si>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</si>
  <si>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</si>
  <si>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</si>
  <si>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</si>
  <si>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</si>
  <si>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</si>
  <si>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</si>
  <si>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</si>
  <si>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</si>
  <si>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</si>
  <si>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</si>
  <si>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</si>
  <si>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</si>
  <si>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</si>
  <si>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</si>
  <si>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</si>
  <si>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</si>
  <si>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</si>
  <si>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</si>
  <si>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</si>
  <si>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</si>
  <si>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</si>
  <si>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</si>
  <si>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</si>
  <si>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</si>
  <si>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</si>
  <si>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</si>
  <si>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</si>
  <si>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</si>
  <si>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</si>
  <si>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</si>
  <si>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</si>
  <si>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</si>
  <si>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</si>
  <si>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</si>
  <si>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</si>
  <si>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</si>
  <si>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</si>
  <si>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</si>
  <si>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</si>
  <si>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</si>
  <si>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</si>
  <si>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</si>
  <si>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</si>
  <si>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</si>
  <si>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</si>
  <si>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</si>
  <si>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</si>
  <si>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</si>
  <si>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</si>
  <si>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</si>
  <si>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</si>
  <si>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</si>
  <si>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</si>
  <si>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</si>
  <si>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</si>
  <si>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</si>
  <si>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</si>
  <si>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</si>
  <si>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</si>
  <si>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</si>
  <si>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</si>
  <si>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</si>
  <si>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</si>
  <si>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</si>
  <si>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</si>
  <si>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</si>
  <si>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</si>
  <si>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</si>
  <si>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</si>
  <si>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</si>
  <si>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</si>
  <si>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</si>
  <si>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</si>
  <si>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</si>
  <si>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</si>
  <si>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</si>
  <si>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</si>
  <si>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</si>
  <si>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</si>
  <si>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</si>
  <si>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</si>
  <si>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</si>
  <si>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</si>
  <si>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</si>
  <si>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</si>
  <si>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</si>
  <si>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</si>
  <si>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</si>
  <si>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</si>
  <si>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</si>
  <si>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</si>
  <si>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</si>
  <si>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</si>
  <si>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</si>
  <si>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</si>
  <si>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</si>
  <si>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</si>
  <si>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</si>
  <si>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</si>
  <si>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</si>
  <si>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</si>
  <si>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</si>
  <si>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</si>
  <si>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</si>
  <si>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</si>
  <si>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</si>
  <si>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</si>
  <si>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</si>
  <si>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</si>
  <si>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</si>
  <si>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</si>
  <si>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</si>
  <si>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</si>
  <si>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</si>
  <si>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</si>
  <si>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</si>
  <si>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</si>
  <si>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</si>
  <si>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</si>
  <si>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</si>
  <si>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</si>
  <si>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</si>
  <si>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</si>
  <si>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</si>
  <si>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</si>
  <si>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</si>
  <si>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</si>
  <si>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</si>
  <si>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</si>
  <si>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</si>
  <si>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</si>
  <si>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</si>
  <si>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</si>
  <si>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</si>
  <si>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</si>
  <si>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</si>
  <si>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</si>
  <si>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</si>
  <si>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</si>
  <si>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</si>
  <si>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</si>
  <si>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</si>
  <si>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</si>
  <si>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</si>
  <si>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</si>
  <si>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</si>
  <si>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</si>
  <si>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</si>
  <si>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</si>
  <si>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</si>
  <si>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</si>
  <si>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</si>
  <si>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</si>
  <si>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</si>
  <si>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</si>
  <si>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</si>
  <si>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</si>
  <si>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</si>
  <si>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</si>
  <si>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</si>
  <si>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</si>
  <si>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</si>
  <si>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</si>
  <si>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</si>
  <si>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</si>
  <si>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</si>
  <si>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</si>
  <si>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</si>
  <si>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</si>
  <si>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</si>
  <si>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</si>
  <si>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</si>
  <si>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</si>
  <si>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</si>
  <si>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</si>
  <si>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</si>
  <si>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</si>
  <si>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</si>
  <si>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</si>
  <si>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</si>
  <si>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</si>
  <si>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</si>
  <si>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</si>
  <si>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</si>
  <si>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</si>
  <si>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</si>
  <si>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</si>
  <si>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</si>
  <si>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</si>
  <si>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</si>
  <si>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</si>
  <si>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</si>
  <si>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</si>
  <si>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</si>
  <si>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</si>
  <si>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</si>
  <si>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</si>
  <si>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</si>
  <si>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</si>
  <si>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</si>
  <si>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</si>
  <si>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</si>
  <si>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</si>
  <si>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</si>
  <si>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</si>
  <si>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</si>
  <si>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</si>
  <si>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</si>
  <si>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</si>
  <si>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</si>
  <si>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</si>
  <si>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</si>
  <si>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</si>
  <si>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</si>
  <si>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</si>
  <si>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</si>
  <si>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</si>
  <si>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</si>
  <si>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</si>
  <si>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</si>
  <si>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</si>
  <si>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</si>
  <si>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</si>
  <si>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</si>
  <si>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</si>
  <si>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</si>
  <si>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</si>
  <si>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</si>
  <si>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</si>
  <si>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</si>
  <si>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</si>
  <si>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</si>
  <si>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</si>
  <si>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</si>
  <si>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</si>
  <si>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</si>
  <si>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</si>
  <si>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</si>
  <si>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</si>
  <si>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</si>
  <si>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</si>
  <si>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</si>
  <si>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</si>
  <si>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</si>
  <si>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</si>
  <si>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</si>
  <si>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</si>
  <si>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</si>
  <si>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</si>
  <si>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</si>
  <si>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</si>
  <si>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</si>
  <si>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</si>
  <si>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</si>
  <si>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</si>
  <si>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</si>
  <si>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</si>
  <si>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</si>
  <si>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</si>
  <si>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</si>
  <si>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</si>
  <si>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</si>
  <si>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</si>
  <si>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</si>
  <si>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</si>
  <si>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</si>
  <si>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</si>
  <si>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</si>
  <si>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</si>
  <si>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</si>
  <si>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</si>
  <si>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</si>
  <si>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</si>
  <si>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</si>
  <si>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</si>
  <si>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</si>
  <si>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</si>
  <si>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</si>
  <si>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</si>
  <si>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</si>
  <si>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</si>
  <si>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</si>
  <si>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</si>
  <si>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</si>
  <si>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</si>
  <si>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</si>
  <si>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</si>
  <si>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</si>
  <si>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</si>
  <si>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</si>
  <si>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</si>
  <si>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</si>
  <si>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</si>
  <si>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</si>
  <si>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</si>
  <si>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</si>
  <si>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</si>
  <si>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</si>
  <si>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</si>
  <si>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</si>
  <si>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</si>
  <si>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</si>
  <si>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</si>
  <si>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</si>
  <si>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</si>
  <si>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</si>
  <si>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</si>
  <si>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</si>
  <si>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</si>
  <si>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</si>
  <si>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</si>
  <si>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</si>
  <si>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</si>
  <si>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</si>
  <si>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</si>
  <si>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</si>
  <si>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</si>
  <si>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</si>
  <si>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</si>
  <si>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</si>
  <si>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</si>
  <si>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</si>
  <si>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</si>
  <si>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</si>
  <si>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</si>
  <si>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</si>
  <si>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</si>
  <si>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</si>
  <si>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</si>
  <si>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</si>
  <si>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</si>
  <si>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</si>
  <si>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</si>
  <si>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</si>
  <si>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</si>
  <si>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</si>
  <si>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</si>
  <si>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</si>
  <si>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</si>
  <si>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</si>
  <si>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</si>
  <si>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</si>
  <si>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</si>
  <si>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</si>
  <si>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</si>
  <si>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</si>
  <si>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</si>
  <si>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</si>
  <si>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</si>
  <si>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</si>
  <si>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</si>
  <si>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</si>
  <si>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</si>
  <si>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</si>
  <si>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</si>
  <si>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</si>
  <si>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</si>
  <si>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</si>
  <si>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</si>
  <si>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</si>
  <si>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</si>
  <si>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</si>
  <si>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</si>
  <si>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</si>
  <si>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</si>
  <si>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</si>
  <si>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</si>
  <si>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</si>
  <si>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</si>
  <si>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</si>
  <si>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</si>
  <si>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</si>
  <si>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</si>
  <si>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</si>
  <si>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</si>
  <si>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</si>
  <si>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</si>
  <si>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</si>
  <si>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</si>
  <si>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</si>
  <si>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</si>
  <si>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</si>
  <si>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</si>
  <si>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</si>
  <si>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</si>
  <si>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</si>
  <si>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</si>
  <si>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</si>
  <si>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</si>
  <si>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</si>
  <si>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</si>
  <si>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</si>
  <si>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</si>
  <si>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</si>
  <si>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</si>
  <si>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</si>
  <si>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</si>
  <si>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</si>
  <si>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</si>
  <si>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</si>
  <si>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</si>
  <si>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</si>
  <si>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</si>
  <si>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</si>
  <si>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</si>
  <si>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</si>
  <si>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</si>
  <si>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</si>
  <si>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</si>
  <si>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</si>
  <si>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</si>
  <si>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</si>
  <si>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</si>
  <si>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</si>
  <si>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</si>
  <si>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</si>
  <si>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</si>
  <si>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</si>
  <si>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</si>
  <si>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</si>
  <si>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</si>
  <si>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</si>
  <si>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</si>
  <si>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</si>
  <si>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</si>
  <si>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</si>
  <si>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</si>
  <si>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</si>
  <si>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</si>
  <si>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</si>
  <si>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</si>
  <si>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</si>
  <si>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</si>
  <si>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</si>
  <si>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</si>
  <si>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</si>
  <si>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</si>
  <si>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</si>
  <si>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</si>
  <si>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</si>
  <si>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</si>
  <si>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</si>
  <si>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</si>
  <si>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</si>
  <si>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</si>
  <si>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</si>
  <si>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</si>
  <si>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</si>
  <si>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</si>
  <si>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</si>
  <si>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</si>
  <si>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</si>
  <si>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</si>
  <si>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</si>
  <si>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</si>
  <si>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</si>
  <si>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</si>
  <si>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</si>
  <si>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</si>
  <si>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</si>
  <si>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</si>
  <si>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</si>
  <si>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</si>
  <si>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</si>
  <si>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</si>
  <si>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</si>
  <si>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</si>
  <si>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</si>
  <si>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</si>
  <si>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</si>
  <si>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</si>
  <si>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</si>
  <si>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</si>
  <si>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</si>
  <si>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</si>
  <si>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</si>
  <si>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</si>
  <si>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</si>
  <si>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</si>
  <si>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</si>
  <si>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</si>
  <si>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</si>
  <si>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</si>
  <si>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</si>
  <si>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</si>
  <si>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</si>
  <si>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</si>
  <si>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</si>
  <si>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</si>
  <si>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</si>
  <si>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</si>
  <si>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</si>
  <si>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</si>
  <si>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</si>
  <si>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</si>
  <si>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</si>
  <si>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</si>
  <si>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</si>
  <si>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</si>
  <si>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</si>
  <si>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</si>
  <si>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</si>
  <si>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</si>
  <si>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</si>
  <si>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</si>
  <si>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</si>
  <si>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</si>
  <si>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</si>
  <si>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</si>
  <si>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</si>
  <si>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</si>
  <si>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</si>
  <si>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</si>
  <si>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</si>
  <si>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</si>
  <si>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</si>
  <si>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</si>
  <si>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</si>
  <si>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</si>
  <si>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</si>
  <si>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</si>
  <si>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</si>
  <si>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</si>
  <si>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</si>
  <si>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</si>
  <si>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</si>
  <si>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</si>
  <si>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</si>
  <si>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</si>
  <si>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</si>
  <si>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</si>
  <si>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</si>
  <si>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</si>
  <si>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</si>
  <si>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</si>
  <si>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</si>
  <si>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</si>
  <si>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</si>
  <si>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</si>
  <si>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</si>
  <si>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</si>
  <si>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</si>
  <si>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</si>
  <si>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</si>
  <si>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</si>
  <si>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</si>
  <si>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</si>
  <si>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</si>
  <si>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</si>
  <si>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</si>
  <si>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</si>
  <si>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</si>
  <si>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</si>
  <si>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</si>
  <si>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</si>
  <si>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</si>
  <si>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</si>
  <si>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</si>
  <si>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</si>
  <si>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</si>
  <si>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</si>
  <si>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</si>
  <si>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</si>
  <si>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</si>
  <si>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</si>
  <si>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</si>
  <si>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</si>
  <si>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</si>
  <si>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</si>
  <si>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</si>
  <si>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</si>
  <si>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</si>
  <si>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</si>
  <si>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</si>
  <si>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</si>
  <si>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</si>
  <si>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</si>
  <si>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</si>
  <si>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</si>
  <si>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</si>
  <si>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</si>
  <si>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</si>
  <si>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</si>
  <si>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</si>
  <si>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</si>
  <si>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</si>
  <si>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</si>
  <si>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</si>
  <si>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</si>
  <si>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</si>
  <si>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</si>
  <si>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</si>
  <si>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</si>
  <si>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</si>
  <si>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</si>
  <si>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</si>
  <si>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</si>
  <si>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</si>
  <si>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</si>
  <si>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</si>
  <si>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</si>
  <si>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</si>
  <si>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</si>
  <si>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</si>
  <si>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</si>
  <si>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</si>
  <si>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</si>
  <si>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</si>
  <si>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</si>
  <si>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</si>
  <si>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</si>
  <si>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</si>
  <si>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</si>
  <si>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</si>
  <si>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</si>
  <si>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</si>
  <si>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</si>
  <si>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</si>
  <si>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</si>
  <si>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</si>
  <si>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</si>
  <si>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</si>
  <si>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</si>
  <si>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</si>
  <si>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</si>
  <si>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</si>
  <si>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</si>
  <si>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</si>
  <si>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</si>
  <si>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</si>
  <si>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</si>
  <si>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</si>
  <si>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</si>
  <si>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</si>
  <si>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</si>
  <si>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</si>
  <si>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</si>
  <si>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</si>
  <si>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</si>
  <si>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</si>
  <si>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</si>
  <si>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</si>
  <si>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</si>
  <si>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</si>
  <si>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</si>
  <si>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</si>
  <si>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</si>
  <si>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</si>
  <si>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</si>
  <si>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</si>
  <si>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</si>
  <si>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</si>
  <si>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</si>
  <si>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</si>
  <si>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</si>
  <si>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</si>
  <si>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</si>
  <si>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</si>
  <si>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</si>
  <si>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</si>
  <si>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</si>
  <si>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</si>
  <si>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</si>
  <si>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</si>
  <si>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</si>
  <si>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</si>
  <si>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</si>
  <si>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</si>
  <si>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</si>
  <si>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</si>
  <si>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</si>
  <si>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</si>
  <si>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</si>
  <si>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</si>
  <si>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</si>
  <si>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</si>
  <si>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</si>
  <si>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</si>
  <si>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</si>
  <si>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</si>
  <si>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</si>
  <si>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</si>
  <si>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</si>
  <si>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</si>
  <si>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</si>
  <si>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</si>
  <si>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</si>
  <si>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</si>
  <si>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</si>
  <si>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</si>
  <si>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</si>
  <si>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</si>
  <si>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</si>
  <si>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</si>
  <si>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</si>
  <si>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</si>
  <si>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</si>
  <si>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</si>
  <si>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</si>
  <si>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</si>
  <si>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</si>
  <si>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</si>
  <si>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</si>
  <si>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</si>
  <si>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</si>
  <si>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</si>
  <si>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</si>
  <si>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</si>
  <si>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</si>
  <si>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</si>
  <si>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</si>
  <si>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</si>
  <si>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</si>
  <si>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</si>
  <si>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</si>
  <si>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</si>
  <si>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</si>
  <si>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</si>
  <si>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</si>
  <si>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</si>
  <si>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</si>
  <si>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</si>
  <si>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</si>
  <si>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</si>
  <si>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</si>
  <si>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</si>
  <si>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</si>
  <si>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</si>
  <si>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</si>
  <si>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</si>
  <si>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</si>
  <si>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</si>
  <si>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</si>
  <si>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</si>
  <si>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</si>
  <si>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</si>
  <si>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</si>
  <si>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</si>
  <si>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</si>
  <si>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</si>
  <si>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</si>
  <si>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</si>
  <si>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</si>
  <si>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</si>
  <si>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</si>
  <si>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</si>
  <si>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</si>
  <si>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</si>
  <si>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</si>
  <si>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</si>
  <si>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</si>
  <si>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</si>
  <si>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</si>
  <si>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</si>
  <si>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</si>
  <si>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</si>
  <si>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</si>
  <si>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</si>
  <si>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</si>
  <si>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</si>
  <si>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</si>
  <si>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</si>
  <si>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</si>
  <si>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</si>
  <si>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</si>
  <si>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</si>
  <si>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</si>
  <si>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</si>
  <si>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</si>
  <si>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</si>
  <si>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</si>
  <si>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</si>
  <si>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</si>
  <si>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</si>
  <si>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</si>
  <si>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</si>
  <si>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</si>
  <si>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</si>
  <si>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</si>
  <si>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</si>
  <si>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</si>
  <si>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</si>
  <si>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</si>
  <si>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</si>
  <si>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</si>
  <si>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</si>
  <si>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</si>
  <si>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</si>
  <si>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</si>
  <si>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</si>
  <si>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</si>
  <si>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</si>
  <si>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</si>
  <si>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</si>
  <si>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</si>
  <si>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</si>
  <si>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</si>
  <si>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</si>
  <si>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</si>
  <si>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</si>
  <si>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</si>
  <si>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</si>
  <si>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</si>
  <si>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</si>
  <si>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</si>
  <si>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</si>
  <si>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</si>
  <si>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</si>
  <si>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</si>
  <si>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</si>
  <si>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</si>
  <si>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</si>
  <si>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</si>
  <si>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</si>
  <si>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</si>
  <si>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</si>
  <si>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</si>
  <si>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</si>
  <si>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</si>
  <si>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</si>
  <si>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</si>
  <si>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</si>
  <si>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</si>
  <si>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</si>
  <si>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</si>
  <si>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</si>
  <si>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</si>
  <si>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</si>
  <si>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</si>
  <si>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</si>
  <si>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</si>
  <si>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</si>
  <si>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</si>
  <si>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</si>
  <si>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</si>
  <si>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</si>
  <si>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</si>
  <si>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</si>
  <si>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</si>
  <si>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</si>
  <si>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</si>
  <si>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</si>
  <si>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</si>
  <si>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</si>
  <si>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</si>
  <si>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</si>
  <si>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</si>
  <si>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</si>
  <si>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</si>
  <si>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</si>
  <si>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</si>
  <si>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</si>
  <si>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</si>
  <si>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</si>
  <si>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</si>
  <si>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</si>
  <si>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</si>
  <si>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</si>
  <si>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</si>
  <si>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</si>
  <si>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</si>
  <si>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</si>
  <si>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</si>
  <si>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</si>
  <si>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</si>
  <si>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</si>
  <si>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</si>
  <si>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</si>
  <si>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</si>
  <si>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</si>
  <si>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</si>
  <si>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</si>
  <si>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</si>
  <si>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</si>
  <si>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</si>
  <si>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</si>
  <si>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</si>
  <si>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</si>
  <si>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</si>
  <si>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</si>
  <si>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</si>
  <si>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</si>
  <si>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</si>
  <si>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</si>
  <si>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</si>
  <si>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</si>
  <si>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</si>
  <si>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</si>
  <si>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</si>
  <si>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</si>
  <si>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</si>
  <si>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</si>
  <si>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</si>
  <si>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</si>
  <si>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</si>
  <si>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</si>
  <si>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</si>
  <si>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</si>
  <si>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</si>
  <si>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</si>
  <si>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</si>
  <si>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</si>
  <si>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</si>
  <si>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</si>
  <si>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</si>
  <si>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</si>
  <si>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</si>
  <si>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</si>
  <si>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</si>
  <si>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</si>
  <si>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</si>
  <si>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</si>
  <si>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</si>
  <si>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</si>
  <si>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</si>
  <si>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</si>
  <si>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</si>
  <si>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</si>
  <si>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</si>
  <si>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</si>
  <si>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</si>
  <si>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</si>
  <si>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</si>
  <si>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</si>
  <si>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</si>
  <si>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</si>
  <si>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</si>
  <si>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</si>
  <si>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</si>
  <si>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</si>
  <si>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</si>
  <si>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</si>
  <si>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</si>
  <si>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</si>
  <si>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</si>
  <si>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</si>
  <si>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</si>
  <si>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</si>
  <si>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</si>
  <si>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</si>
  <si>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</si>
  <si>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</si>
  <si>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</si>
  <si>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</si>
  <si>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</si>
  <si>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</si>
  <si>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</si>
  <si>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</si>
  <si>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</si>
  <si>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</si>
  <si>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</si>
  <si>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</si>
  <si>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</si>
  <si>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</si>
  <si>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</si>
  <si>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</si>
  <si>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</si>
  <si>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</si>
  <si>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</si>
  <si>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</si>
  <si>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</si>
  <si>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</si>
  <si>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</si>
  <si>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</si>
  <si>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</si>
  <si>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</si>
  <si>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</si>
  <si>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</si>
  <si>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</si>
  <si>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</si>
  <si>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</si>
  <si>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</si>
  <si>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</si>
  <si>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</si>
  <si>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</si>
  <si>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</si>
  <si>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</si>
  <si>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</si>
  <si>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</si>
  <si>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</si>
  <si>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</si>
  <si>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</si>
  <si>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</si>
  <si>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</si>
  <si>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</si>
  <si>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</si>
  <si>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</si>
  <si>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</si>
  <si>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</si>
  <si>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</si>
  <si>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</si>
  <si>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</si>
  <si>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</si>
  <si>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</si>
  <si>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</si>
  <si>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</si>
  <si>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</si>
  <si>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</si>
  <si>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</si>
  <si>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</si>
  <si>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</si>
  <si>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</si>
  <si>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</si>
  <si>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</si>
  <si>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</si>
  <si>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</si>
  <si>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</si>
  <si>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</si>
  <si>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</si>
  <si>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</si>
  <si>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</si>
  <si>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</si>
  <si>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</si>
  <si>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</si>
  <si>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</si>
  <si>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</si>
  <si>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</si>
  <si>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</si>
  <si>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</si>
  <si>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</si>
  <si>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</si>
  <si>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</si>
  <si>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</si>
  <si>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</si>
  <si>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</si>
  <si>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</si>
  <si>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</si>
  <si>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</si>
  <si>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</si>
  <si>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</si>
  <si>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</si>
  <si>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</si>
  <si>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</si>
  <si>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</si>
  <si>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</si>
  <si>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</si>
  <si>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</si>
  <si>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</si>
  <si>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</si>
  <si>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</si>
  <si>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</si>
  <si>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</si>
  <si>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</si>
  <si>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</si>
  <si>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</si>
  <si>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</si>
  <si>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</si>
  <si>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</si>
  <si>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</si>
  <si>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</si>
  <si>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</si>
  <si>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</si>
  <si>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</si>
  <si>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</si>
  <si>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</si>
  <si>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</si>
  <si>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</si>
  <si>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</si>
  <si>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</si>
  <si>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</si>
  <si>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</si>
  <si>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</si>
  <si>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</si>
  <si>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</si>
  <si>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</si>
  <si>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</si>
  <si>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</si>
  <si>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</si>
  <si>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</si>
  <si>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</si>
  <si>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</si>
  <si>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</si>
  <si>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</si>
  <si>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</si>
  <si>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</si>
  <si>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</si>
  <si>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</si>
  <si>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</si>
  <si>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</si>
  <si>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</si>
  <si>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</si>
  <si>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</si>
  <si>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</si>
  <si>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</si>
  <si>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</si>
  <si>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</si>
  <si>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</si>
  <si>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</si>
  <si>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</si>
  <si>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</si>
  <si>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</si>
  <si>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</si>
  <si>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</si>
  <si>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</si>
  <si>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</si>
  <si>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</si>
  <si>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</si>
  <si>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</si>
  <si>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</si>
  <si>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</si>
  <si>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</si>
  <si>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</si>
  <si>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</si>
  <si>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</si>
  <si>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</si>
  <si>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</si>
  <si>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</si>
  <si>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</si>
  <si>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</si>
  <si>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</si>
  <si>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</si>
  <si>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</si>
  <si>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</si>
  <si>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</si>
  <si>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</si>
  <si>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</si>
  <si>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</si>
  <si>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</si>
  <si>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</si>
  <si>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</si>
  <si>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</si>
  <si>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</si>
  <si>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</si>
  <si>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</si>
  <si>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</si>
  <si>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</si>
  <si>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</si>
  <si>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</si>
  <si>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</si>
  <si>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</si>
  <si>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</si>
  <si>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</si>
  <si>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</si>
  <si>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</si>
  <si>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</si>
  <si>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</si>
  <si>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</si>
  <si>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</si>
  <si>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</si>
  <si>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</si>
  <si>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</si>
  <si>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</si>
  <si>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</si>
  <si>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</si>
  <si>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</si>
  <si>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</si>
  <si>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</si>
  <si>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</si>
  <si>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</si>
  <si>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</si>
  <si>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</si>
  <si>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</si>
  <si>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</si>
  <si>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</si>
  <si>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</si>
  <si>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</si>
  <si>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</si>
  <si>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</si>
  <si>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</si>
  <si>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</si>
  <si>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</si>
  <si>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</si>
  <si>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</si>
  <si>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</si>
  <si>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</si>
  <si>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</si>
  <si>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</si>
  <si>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</si>
  <si>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</si>
  <si>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</si>
  <si>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</si>
  <si>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</si>
  <si>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</si>
  <si>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</si>
  <si>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</si>
  <si>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</si>
  <si>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</si>
  <si>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</si>
  <si>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</si>
  <si>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</si>
  <si>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</si>
  <si>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</si>
  <si>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</si>
  <si>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</si>
  <si>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</si>
  <si>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</si>
  <si>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</si>
  <si>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</si>
  <si>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</si>
  <si>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</si>
  <si>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</si>
  <si>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</si>
  <si>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</si>
  <si>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</si>
  <si>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</si>
  <si>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</si>
  <si>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</si>
  <si>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</si>
  <si>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</si>
  <si>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</si>
  <si>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</si>
  <si>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</si>
  <si>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</si>
  <si>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</si>
  <si>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</si>
  <si>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</si>
  <si>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</si>
  <si>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</si>
  <si>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</si>
  <si>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</si>
  <si>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</si>
  <si>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</si>
  <si>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</si>
  <si>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</si>
  <si>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</si>
  <si>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</si>
  <si>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</si>
  <si>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</si>
  <si>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</si>
  <si>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</si>
  <si>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</si>
  <si>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</si>
  <si>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</si>
  <si>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</si>
  <si>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</si>
  <si>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</si>
  <si>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</si>
  <si>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</si>
  <si>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</si>
  <si>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</si>
  <si>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</si>
  <si>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</si>
  <si>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</si>
  <si>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</si>
  <si>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</si>
  <si>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</si>
  <si>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</si>
  <si>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</si>
  <si>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</si>
  <si>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</si>
  <si>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</si>
  <si>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</si>
  <si>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</si>
  <si>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</si>
  <si>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</si>
  <si>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</si>
  <si>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</si>
  <si>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</si>
  <si>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</si>
  <si>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</si>
  <si>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</si>
  <si>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</si>
  <si>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</si>
  <si>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</si>
  <si>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</si>
  <si>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</si>
  <si>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</si>
  <si>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</si>
  <si>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</si>
  <si>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</si>
  <si>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</si>
  <si>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</si>
  <si>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</si>
  <si>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</si>
  <si>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</si>
  <si>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</si>
  <si>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</si>
  <si>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</si>
  <si>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</si>
  <si>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</si>
  <si>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</si>
  <si>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</si>
  <si>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</si>
  <si>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</si>
  <si>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</si>
  <si>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</si>
  <si>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</si>
  <si>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</si>
  <si>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</si>
  <si>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</si>
  <si>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</si>
  <si>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</si>
  <si>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</si>
  <si>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</si>
  <si>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</si>
  <si>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</si>
  <si>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</si>
  <si>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</si>
  <si>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</si>
  <si>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</si>
  <si>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</si>
  <si>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</si>
  <si>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</si>
  <si>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</si>
  <si>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</si>
  <si>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</si>
  <si>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</si>
  <si>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</si>
  <si>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</si>
  <si>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</si>
  <si>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</si>
  <si>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</si>
  <si>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</si>
  <si>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</si>
  <si>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</si>
  <si>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</si>
  <si>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</si>
  <si>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</si>
  <si>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</si>
  <si>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</si>
  <si>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</si>
  <si>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</si>
  <si>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</si>
  <si>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</si>
  <si>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</si>
  <si>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</si>
  <si>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</si>
  <si>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</si>
  <si>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</si>
  <si>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</si>
  <si>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</si>
  <si>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</si>
  <si>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</si>
  <si>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</si>
  <si>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</si>
  <si>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</si>
  <si>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</si>
  <si>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</si>
  <si>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</si>
  <si>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</si>
  <si>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</si>
  <si>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</si>
  <si>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</si>
  <si>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</si>
  <si>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</si>
  <si>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</si>
  <si>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</si>
  <si>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</si>
  <si>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</si>
  <si>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</si>
  <si>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</si>
  <si>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</si>
  <si>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</si>
  <si>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</si>
  <si>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</si>
  <si>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</si>
  <si>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</si>
  <si>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</si>
  <si>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</si>
  <si>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</si>
  <si>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</si>
  <si>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</si>
  <si>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</si>
  <si>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</si>
  <si>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</si>
  <si>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</si>
  <si>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</si>
  <si>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</si>
  <si>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</si>
  <si>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</si>
  <si>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</si>
  <si>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</si>
  <si>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</si>
  <si>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</si>
  <si>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</si>
  <si>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</si>
  <si>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</si>
  <si>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</si>
  <si>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</si>
  <si>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</si>
  <si>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</si>
  <si>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</si>
  <si>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</si>
  <si>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</si>
  <si>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</si>
  <si>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</si>
  <si>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</si>
  <si>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</si>
  <si>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</si>
  <si>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</si>
  <si>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</si>
  <si>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</si>
  <si>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</si>
  <si>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</si>
  <si>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</si>
  <si>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</si>
  <si>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</si>
  <si>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</si>
  <si>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</si>
  <si>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</si>
  <si>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</si>
  <si>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</si>
  <si>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</si>
  <si>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</si>
  <si>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</si>
  <si>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</si>
  <si>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</si>
  <si>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</si>
  <si>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</si>
  <si>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</si>
  <si>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</si>
  <si>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</si>
  <si>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</si>
  <si>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</si>
  <si>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</si>
  <si>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</si>
  <si>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</si>
  <si>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</si>
  <si>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</si>
  <si>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</si>
  <si>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</si>
  <si>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</si>
  <si>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</si>
  <si>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</si>
  <si>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</si>
  <si>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</si>
  <si>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</si>
  <si>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</si>
  <si>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</si>
  <si>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</si>
  <si>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</si>
  <si>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</si>
  <si>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</si>
  <si>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</si>
  <si>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</si>
  <si>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</si>
  <si>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</si>
  <si>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</si>
  <si>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</si>
  <si>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</si>
  <si>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</si>
  <si>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</si>
  <si>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</si>
  <si>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</si>
  <si>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</si>
  <si>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</si>
  <si>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</si>
  <si>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</si>
  <si>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</si>
  <si>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</si>
  <si>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</si>
  <si>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</si>
  <si>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</si>
  <si>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</si>
  <si>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</si>
  <si>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</si>
  <si>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</si>
  <si>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</si>
  <si>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</si>
  <si>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</si>
  <si>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</si>
  <si>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</si>
  <si>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</si>
  <si>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</si>
  <si>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</si>
  <si>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</si>
  <si>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</si>
  <si>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</si>
  <si>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</si>
  <si>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</si>
  <si>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</si>
  <si>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</si>
  <si>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</si>
  <si>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</si>
  <si>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</si>
  <si>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</si>
  <si>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</si>
  <si>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</si>
  <si>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</si>
  <si>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</si>
  <si>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</si>
  <si>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</si>
  <si>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</si>
  <si>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</si>
  <si>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</si>
  <si>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</si>
  <si>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</si>
  <si>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</si>
  <si>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</si>
  <si>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</si>
  <si>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</si>
  <si>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</si>
  <si>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</si>
  <si>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</si>
  <si>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</si>
  <si>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</si>
  <si>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</si>
  <si>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</si>
  <si>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</si>
  <si>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</si>
  <si>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</si>
  <si>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</si>
  <si>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</si>
  <si>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</si>
  <si>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</si>
  <si>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</si>
  <si>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</si>
  <si>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</si>
  <si>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</si>
  <si>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</si>
  <si>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</si>
  <si>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</si>
  <si>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</si>
  <si>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</si>
  <si>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</si>
  <si>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</si>
  <si>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</si>
  <si>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</si>
  <si>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</si>
  <si>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</si>
  <si>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</si>
  <si>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</si>
  <si>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</si>
  <si>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</si>
  <si>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</si>
  <si>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</si>
  <si>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</si>
  <si>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</si>
  <si>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</si>
  <si>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</si>
  <si>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</si>
  <si>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</si>
  <si>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</si>
  <si>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</si>
  <si>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</si>
  <si>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</si>
  <si>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</si>
  <si>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</si>
  <si>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</si>
  <si>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</si>
  <si>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</si>
  <si>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</si>
  <si>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</si>
  <si>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</si>
  <si>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</si>
  <si>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</si>
  <si>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</si>
  <si>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</si>
  <si>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</si>
  <si>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</si>
  <si>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</si>
  <si>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</si>
  <si>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</si>
  <si>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</si>
  <si>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</si>
  <si>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</si>
  <si>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</si>
  <si>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</si>
  <si>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</si>
  <si>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</si>
  <si>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</si>
  <si>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</si>
  <si>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</si>
  <si>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</si>
  <si>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</si>
  <si>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</si>
  <si>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</si>
  <si>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</si>
  <si>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</si>
  <si>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</si>
  <si>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</si>
  <si>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</si>
  <si>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</si>
  <si>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</si>
  <si>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</si>
  <si>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</si>
  <si>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</si>
  <si>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</si>
  <si>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</si>
  <si>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</si>
  <si>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</si>
  <si>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</si>
  <si>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</si>
  <si>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</si>
  <si>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</si>
  <si>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</si>
  <si>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</si>
  <si>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</si>
  <si>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</si>
  <si>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</si>
  <si>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</si>
  <si>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</si>
  <si>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</si>
  <si>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</si>
  <si>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</si>
  <si>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</si>
  <si>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</si>
  <si>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</si>
  <si>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</si>
  <si>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</si>
  <si>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</si>
  <si>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</si>
  <si>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</si>
  <si>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</si>
  <si>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</si>
  <si>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</si>
  <si>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</si>
  <si>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</si>
  <si>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</si>
  <si>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</si>
  <si>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</si>
  <si>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</si>
  <si>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</si>
  <si>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</si>
  <si>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</si>
  <si>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</si>
  <si>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</si>
  <si>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</si>
  <si>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</si>
  <si>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</si>
  <si>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</si>
  <si>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</si>
  <si>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</si>
  <si>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</si>
  <si>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</si>
  <si>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</si>
  <si>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</si>
  <si>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</si>
  <si>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</si>
  <si>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</si>
  <si>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</si>
  <si>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</si>
  <si>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</si>
  <si>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</si>
  <si>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</si>
  <si>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</si>
  <si>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</si>
  <si>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</si>
  <si>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</si>
  <si>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</si>
  <si>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</si>
  <si>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</si>
  <si>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</si>
  <si>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</si>
  <si>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</si>
  <si>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</si>
  <si>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</si>
  <si>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</si>
  <si>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</si>
  <si>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</si>
  <si>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</si>
  <si>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</si>
  <si>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</si>
  <si>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</si>
  <si>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</si>
  <si>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</si>
  <si>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</si>
  <si>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</si>
  <si>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</si>
  <si>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</si>
  <si>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</si>
  <si>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</si>
  <si>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</si>
  <si>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</si>
  <si>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</si>
  <si>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</si>
  <si>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</si>
  <si>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</si>
  <si>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</si>
  <si>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</si>
  <si>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</si>
  <si>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</si>
  <si>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</si>
  <si>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</si>
  <si>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</si>
  <si>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</si>
  <si>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</si>
  <si>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</si>
  <si>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</si>
  <si>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</si>
  <si>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</si>
  <si>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</si>
  <si>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</si>
  <si>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</si>
  <si>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</si>
  <si>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</si>
  <si>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</si>
  <si>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</si>
  <si>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</si>
  <si>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</si>
  <si>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</si>
  <si>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</si>
  <si>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</si>
  <si>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</si>
  <si>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</si>
  <si>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</si>
  <si>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</si>
  <si>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</si>
  <si>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</si>
  <si>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</si>
  <si>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</si>
  <si>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</si>
  <si>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</si>
  <si>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</si>
  <si>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</si>
  <si>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</si>
  <si>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</si>
  <si>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</si>
  <si>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</si>
  <si>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</si>
  <si>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</si>
  <si>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</si>
  <si>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</si>
  <si>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</si>
  <si>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</si>
  <si>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</si>
  <si>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</si>
  <si>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</si>
  <si>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</si>
  <si>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</si>
  <si>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</si>
  <si>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</si>
  <si>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</si>
  <si>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</si>
  <si>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</si>
  <si>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</si>
  <si>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</si>
  <si>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</si>
  <si>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</si>
  <si>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</si>
  <si>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</si>
  <si>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</si>
  <si>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</si>
  <si>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</si>
  <si>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</si>
  <si>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</si>
  <si>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</si>
  <si>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</si>
  <si>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</si>
  <si>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</si>
  <si>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</si>
  <si>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</si>
  <si>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</si>
  <si>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</si>
  <si>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</si>
  <si>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</si>
  <si>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</si>
  <si>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</si>
  <si>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</si>
  <si>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</si>
  <si>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</si>
  <si>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</si>
  <si>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</si>
  <si>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</si>
  <si>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</si>
  <si>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</si>
  <si>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</si>
  <si>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</si>
  <si>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</si>
  <si>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</si>
  <si>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</si>
  <si>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</si>
  <si>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</si>
  <si>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</si>
  <si>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</si>
  <si>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</si>
  <si>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</si>
  <si>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</si>
  <si>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</si>
  <si>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</si>
  <si>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</si>
  <si>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</si>
  <si>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</si>
  <si>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</si>
  <si>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</si>
  <si>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</si>
  <si>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</si>
  <si>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</si>
  <si>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</si>
  <si>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</si>
  <si>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</si>
  <si>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</si>
  <si>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</si>
  <si>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</si>
  <si>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</si>
  <si>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</si>
  <si>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</si>
  <si>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</si>
  <si>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</si>
  <si>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</si>
  <si>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</si>
  <si>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</si>
  <si>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</si>
  <si>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</si>
  <si>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</si>
  <si>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</si>
  <si>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</si>
  <si>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</si>
  <si>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</si>
  <si>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</si>
  <si>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</si>
  <si>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</si>
  <si>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</si>
  <si>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</si>
  <si>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</si>
  <si>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</si>
  <si>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</si>
  <si>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</si>
  <si>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</si>
  <si>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</si>
  <si>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</si>
  <si>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</si>
  <si>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</si>
  <si>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</si>
  <si>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</si>
  <si>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</si>
  <si>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</si>
  <si>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</si>
  <si>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</si>
  <si>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</si>
  <si>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</si>
  <si>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</si>
  <si>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</si>
  <si>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</si>
  <si>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</si>
  <si>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</si>
  <si>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</si>
  <si>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</si>
  <si>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</si>
  <si>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</si>
  <si>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</si>
  <si>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</si>
  <si>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</si>
  <si>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</si>
  <si>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</si>
  <si>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</si>
  <si>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</si>
  <si>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</si>
  <si>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</si>
  <si>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</si>
  <si>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</si>
  <si>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</si>
  <si>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</si>
  <si>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</si>
  <si>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</si>
  <si>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</si>
  <si>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</si>
  <si>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</si>
  <si>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</si>
  <si>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</si>
  <si>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</si>
  <si>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</si>
  <si>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</si>
  <si>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</si>
  <si>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</si>
  <si>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</si>
  <si>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</si>
  <si>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</si>
  <si>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</si>
  <si>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</si>
  <si>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</si>
  <si>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</si>
  <si>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</si>
  <si>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</si>
  <si>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</si>
  <si>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</si>
  <si>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</si>
  <si>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</si>
  <si>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</si>
  <si>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</si>
  <si>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</si>
  <si>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</si>
  <si>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</si>
  <si>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</si>
  <si>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</si>
  <si>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</si>
  <si>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</si>
  <si>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</si>
  <si>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</si>
  <si>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</si>
  <si>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</si>
  <si>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</si>
  <si>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</si>
  <si>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</si>
  <si>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</si>
  <si>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</si>
  <si>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</si>
  <si>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</si>
  <si>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</si>
  <si>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</si>
  <si>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</si>
  <si>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</si>
  <si>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</si>
  <si>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</si>
  <si>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</si>
  <si>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</si>
  <si>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</si>
  <si>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</si>
  <si>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</si>
  <si>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</si>
  <si>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</si>
  <si>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</si>
  <si>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</si>
  <si>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</si>
  <si>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</si>
  <si>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</si>
  <si>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</si>
  <si>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</si>
  <si>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</si>
  <si>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</si>
  <si>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</si>
  <si>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</si>
  <si>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</si>
  <si>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</si>
  <si>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</si>
  <si>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</si>
  <si>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</si>
  <si>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</si>
  <si>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</si>
  <si>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</si>
  <si>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</si>
  <si>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</si>
  <si>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</si>
  <si>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</si>
  <si>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</si>
  <si>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</si>
  <si>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</si>
  <si>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</si>
  <si>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</si>
  <si>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</si>
  <si>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</si>
  <si>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</si>
  <si>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</si>
  <si>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</si>
  <si>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</si>
  <si>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</si>
  <si>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</si>
  <si>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</si>
  <si>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</si>
  <si>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</si>
  <si>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</si>
  <si>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</si>
  <si>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</si>
  <si>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</si>
  <si>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</si>
  <si>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</si>
  <si>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</si>
  <si>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</si>
  <si>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</si>
  <si>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</si>
  <si>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</si>
  <si>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</si>
  <si>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</si>
  <si>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</si>
  <si>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</si>
  <si>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</si>
  <si>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</si>
  <si>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</si>
  <si>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</si>
  <si>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</si>
  <si>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</si>
  <si>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</si>
  <si>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</si>
  <si>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</si>
  <si>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</si>
  <si>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</si>
  <si>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</si>
  <si>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</si>
  <si>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</si>
  <si>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</si>
  <si>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</si>
  <si>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</si>
  <si>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</si>
  <si>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</si>
  <si>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</si>
  <si>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</si>
  <si>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</si>
  <si>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</si>
  <si>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</si>
  <si>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</si>
  <si>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</si>
  <si>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</si>
  <si>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</si>
  <si>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</si>
  <si>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</si>
  <si>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</si>
  <si>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</si>
  <si>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</si>
  <si>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</si>
  <si>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</si>
  <si>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</si>
  <si>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</si>
  <si>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</si>
  <si>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</si>
  <si>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</si>
  <si>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</si>
  <si>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</si>
  <si>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</si>
  <si>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</si>
  <si>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</si>
  <si>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</si>
  <si>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</si>
  <si>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</si>
  <si>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</si>
  <si>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</si>
  <si>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</si>
  <si>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</si>
  <si>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</si>
  <si>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</si>
  <si>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</si>
  <si>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</si>
  <si>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</si>
  <si>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</si>
  <si>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</si>
  <si>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</si>
  <si>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</si>
  <si>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</si>
  <si>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</si>
  <si>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</si>
  <si>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</si>
  <si>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</si>
  <si>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</si>
  <si>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</si>
  <si>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</si>
  <si>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</si>
  <si>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</si>
  <si>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</si>
  <si>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</si>
  <si>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</si>
  <si>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</si>
  <si>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</si>
  <si>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</si>
  <si>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</si>
  <si>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</si>
  <si>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</si>
  <si>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</si>
  <si>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</si>
  <si>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</si>
  <si>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</si>
  <si>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</si>
  <si>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</si>
  <si>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</si>
  <si>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</si>
  <si>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</si>
  <si>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</si>
  <si>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</si>
  <si>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</si>
  <si>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</si>
  <si>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</si>
  <si>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</si>
  <si>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</si>
  <si>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</si>
  <si>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</si>
  <si>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</si>
  <si>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</si>
  <si>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</si>
  <si>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</si>
  <si>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</si>
  <si>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</si>
  <si>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</si>
  <si>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</si>
  <si>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</si>
  <si>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</si>
  <si>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</si>
  <si>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</si>
  <si>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</si>
  <si>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</si>
  <si>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</si>
  <si>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</si>
  <si>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</si>
  <si>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</si>
  <si>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</si>
  <si>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</si>
  <si>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</si>
  <si>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</si>
  <si>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</si>
  <si>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</si>
  <si>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</si>
  <si>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</si>
  <si>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</si>
  <si>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</si>
  <si>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</si>
  <si>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</si>
  <si>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</si>
  <si>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</si>
  <si>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</si>
  <si>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</si>
  <si>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</si>
  <si>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</si>
  <si>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</si>
  <si>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</si>
  <si>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</si>
  <si>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</si>
  <si>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</si>
  <si>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</si>
  <si>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</si>
  <si>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</si>
  <si>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</si>
  <si>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</si>
  <si>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</si>
  <si>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</si>
  <si>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</si>
  <si>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</si>
  <si>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</si>
  <si>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</si>
  <si>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</si>
  <si>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</si>
  <si>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</si>
  <si>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</si>
  <si>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</si>
  <si>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</si>
  <si>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</si>
  <si>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</si>
  <si>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</si>
  <si>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</si>
  <si>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</si>
  <si>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</si>
  <si>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</si>
  <si>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</si>
  <si>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</si>
  <si>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</si>
  <si>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</si>
  <si>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</si>
  <si>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</si>
  <si>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</si>
  <si>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</si>
  <si>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</si>
  <si>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</si>
  <si>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</si>
  <si>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</si>
  <si>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</si>
  <si>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</si>
  <si>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</si>
  <si>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</si>
  <si>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</si>
  <si>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</si>
  <si>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</si>
  <si>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</si>
  <si>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</si>
  <si>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</si>
  <si>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</si>
  <si>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</si>
  <si>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</si>
  <si>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</si>
  <si>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</si>
  <si>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</si>
  <si>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</si>
  <si>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</si>
  <si>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</si>
  <si>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</si>
  <si>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</si>
  <si>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</si>
  <si>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</si>
  <si>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</si>
  <si>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</si>
  <si>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</si>
  <si>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</si>
  <si>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</si>
  <si>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</si>
  <si>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</si>
  <si>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</si>
  <si>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</si>
  <si>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</si>
  <si>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</si>
  <si>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</si>
  <si>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</si>
  <si>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</si>
  <si>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</si>
  <si>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</si>
  <si>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</si>
  <si>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</si>
  <si>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</si>
  <si>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</si>
  <si>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</si>
  <si>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</si>
  <si>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</si>
  <si>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</si>
  <si>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</si>
  <si>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</si>
  <si>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</si>
  <si>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</si>
  <si>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</si>
  <si>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</si>
  <si>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</si>
  <si>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</si>
  <si>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</si>
  <si>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</si>
  <si>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</si>
  <si>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</si>
  <si>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</si>
  <si>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</si>
  <si>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</si>
  <si>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</si>
  <si>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</si>
  <si>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</si>
  <si>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</si>
  <si>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</si>
  <si>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</si>
  <si>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</si>
  <si>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</si>
  <si>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</si>
  <si>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</si>
  <si>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</si>
  <si>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</si>
  <si>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</si>
  <si>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</si>
  <si>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</si>
  <si>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</si>
  <si>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</si>
  <si>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</si>
  <si>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</si>
  <si>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</si>
  <si>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</si>
  <si>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</si>
  <si>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</si>
  <si>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</si>
  <si>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</si>
  <si>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</si>
  <si>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</si>
  <si>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</si>
  <si>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</si>
  <si>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</si>
  <si>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</si>
  <si>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</si>
  <si>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</si>
  <si>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</si>
  <si>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</si>
  <si>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</si>
  <si>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</si>
  <si>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</si>
  <si>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</si>
  <si>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</si>
  <si>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</si>
  <si>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</si>
  <si>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</si>
  <si>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</si>
  <si>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</si>
  <si>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</si>
  <si>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</si>
  <si>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</si>
  <si>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</si>
  <si>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</si>
  <si>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</si>
  <si>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</si>
  <si>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</si>
  <si>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</si>
  <si>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</si>
  <si>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</si>
  <si>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</si>
  <si>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</si>
  <si>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</si>
  <si>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</si>
  <si>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</si>
  <si>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</si>
  <si>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</si>
  <si>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</si>
  <si>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</si>
  <si>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</si>
  <si>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</si>
  <si>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</si>
  <si>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</si>
  <si>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</si>
  <si>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</si>
  <si>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</si>
  <si>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</si>
  <si>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</si>
  <si>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</si>
  <si>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</si>
  <si>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</si>
  <si>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</si>
  <si>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</si>
  <si>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</si>
  <si>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</si>
  <si>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</si>
  <si>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</si>
  <si>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</si>
  <si>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</si>
  <si>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</si>
  <si>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</si>
  <si>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</si>
  <si>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</si>
  <si>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</si>
  <si>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</si>
  <si>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</si>
  <si>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</si>
  <si>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</si>
  <si>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</si>
  <si>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</si>
  <si>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</si>
  <si>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</si>
  <si>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</si>
  <si>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</si>
  <si>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</si>
  <si>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</si>
  <si>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</si>
  <si>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</si>
  <si>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</si>
  <si>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</si>
  <si>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</si>
  <si>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</si>
  <si>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</si>
  <si>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</si>
  <si>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</si>
  <si>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</si>
  <si>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</si>
  <si>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</si>
  <si>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</si>
  <si>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</si>
  <si>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</si>
  <si>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</si>
  <si>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</si>
  <si>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</si>
  <si>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</si>
  <si>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</si>
  <si>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</si>
  <si>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</si>
  <si>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</si>
  <si>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</si>
  <si>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</si>
  <si>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</si>
  <si>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</si>
  <si>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</si>
  <si>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</si>
  <si>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</si>
  <si>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</si>
  <si>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</si>
  <si>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</si>
  <si>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</si>
  <si>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</si>
  <si>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</si>
  <si>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</si>
  <si>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</si>
  <si>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</si>
  <si>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</si>
  <si>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</si>
  <si>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</si>
  <si>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</si>
  <si>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</si>
  <si>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</si>
  <si>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</si>
  <si>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</si>
  <si>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</si>
  <si>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</si>
  <si>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</si>
  <si>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</si>
  <si>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</si>
  <si>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</si>
  <si>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</si>
  <si>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</si>
  <si>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</si>
  <si>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</si>
  <si>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</si>
  <si>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</si>
  <si>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</si>
  <si>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</si>
  <si>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</si>
  <si>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</si>
  <si>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</si>
  <si>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</si>
  <si>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</si>
  <si>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</si>
  <si>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</si>
  <si>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</si>
  <si>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</si>
  <si>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</si>
  <si>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</si>
  <si>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</si>
  <si>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</si>
  <si>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</si>
  <si>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</si>
  <si>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</si>
  <si>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</si>
  <si>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</si>
  <si>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</si>
  <si>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</si>
  <si>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</si>
  <si>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</si>
  <si>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</si>
  <si>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</si>
  <si>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</si>
  <si>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</si>
  <si>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</si>
  <si>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</si>
  <si>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</si>
  <si>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</si>
  <si>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</si>
  <si>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</si>
  <si>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</si>
  <si>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</si>
  <si>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</si>
  <si>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</si>
  <si>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</si>
  <si>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</si>
  <si>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</si>
  <si>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</si>
  <si>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</si>
  <si>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</si>
  <si>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</si>
  <si>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</si>
  <si>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</si>
  <si>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</si>
  <si>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</si>
  <si>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</si>
  <si>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</si>
  <si>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</si>
  <si>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</si>
  <si>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</si>
  <si>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</si>
  <si>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</si>
  <si>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</si>
  <si>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</si>
  <si>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</si>
  <si>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</si>
  <si>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</si>
  <si>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</si>
  <si>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</si>
  <si>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</si>
  <si>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</si>
  <si>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</si>
  <si>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</si>
  <si>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</si>
  <si>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</si>
  <si>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</si>
  <si>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</si>
  <si>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</si>
  <si>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</si>
  <si>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</si>
  <si>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</si>
  <si>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</si>
  <si>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</si>
  <si>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</si>
  <si>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</si>
  <si>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</si>
  <si>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</si>
  <si>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</si>
  <si>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</si>
  <si>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</si>
  <si>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</si>
  <si>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</si>
  <si>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</si>
  <si>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</si>
  <si>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</si>
  <si>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</si>
  <si>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</si>
  <si>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</si>
  <si>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</si>
  <si>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</si>
  <si>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</si>
  <si>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</si>
  <si>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</si>
  <si>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</si>
  <si>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</si>
  <si>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</si>
  <si>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</si>
  <si>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</si>
  <si>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</si>
  <si>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</si>
  <si>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</si>
  <si>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</si>
  <si>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</si>
  <si>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</si>
  <si>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</si>
  <si>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</si>
  <si>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</si>
  <si>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</si>
  <si>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</si>
  <si>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</si>
  <si>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</si>
  <si>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</si>
  <si>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</si>
  <si>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</si>
  <si>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</si>
  <si>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</si>
  <si>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</si>
  <si>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</si>
  <si>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</si>
  <si>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</si>
  <si>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</si>
  <si>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</si>
  <si>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</si>
  <si>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</si>
  <si>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</si>
  <si>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</si>
  <si>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</si>
  <si>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</si>
  <si>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</si>
  <si>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</si>
  <si>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</si>
  <si>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</si>
  <si>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</si>
  <si>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</si>
  <si>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</si>
  <si>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</si>
  <si>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</si>
  <si>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</si>
  <si>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</si>
  <si>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</si>
  <si>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</si>
  <si>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</si>
  <si>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</si>
  <si>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</si>
  <si>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</si>
  <si>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</si>
  <si>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</si>
  <si>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</si>
  <si>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</si>
  <si>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</si>
  <si>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</si>
  <si>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</si>
  <si>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</si>
  <si>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</si>
  <si>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</si>
  <si>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</si>
  <si>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</si>
  <si>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</si>
  <si>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</si>
  <si>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</si>
  <si>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</si>
  <si>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</si>
  <si>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</si>
  <si>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</si>
  <si>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</si>
  <si>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</si>
  <si>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</si>
  <si>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</si>
  <si>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</si>
  <si>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</si>
  <si>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</si>
  <si>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</si>
  <si>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</si>
  <si>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</si>
  <si>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</si>
  <si>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</si>
  <si>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</si>
  <si>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</si>
  <si>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</si>
  <si>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</si>
  <si>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</si>
  <si>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</si>
  <si>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</si>
  <si>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</si>
  <si>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</si>
  <si>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</si>
  <si>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</si>
  <si>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</si>
  <si>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</si>
  <si>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</si>
  <si>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</si>
  <si>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</si>
  <si>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</si>
  <si>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</si>
  <si>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</si>
  <si>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</si>
  <si>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</si>
  <si>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</si>
  <si>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</si>
  <si>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</si>
  <si>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</si>
  <si>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</si>
  <si>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</si>
  <si>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</si>
  <si>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</si>
  <si>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</si>
  <si>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</si>
  <si>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</si>
  <si>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</si>
  <si>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</si>
  <si>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</si>
  <si>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</si>
  <si>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</si>
  <si>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</si>
  <si>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</si>
  <si>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</si>
  <si>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</si>
  <si>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</si>
  <si>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</si>
  <si>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</si>
  <si>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</si>
  <si>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</si>
  <si>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</si>
  <si>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</si>
  <si>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</si>
  <si>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</si>
  <si>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</si>
  <si>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</si>
  <si>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</si>
  <si>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</si>
  <si>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</si>
  <si>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</si>
  <si>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</si>
  <si>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</si>
  <si>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</si>
  <si>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</si>
  <si>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</si>
  <si>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</si>
  <si>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</si>
  <si>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</si>
  <si>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</si>
  <si>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</si>
  <si>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</si>
  <si>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</si>
  <si>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</si>
  <si>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</si>
  <si>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</si>
  <si>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</si>
  <si>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</si>
  <si>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</si>
  <si>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</si>
  <si>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</si>
  <si>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</si>
  <si>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</si>
  <si>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</si>
  <si>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</si>
  <si>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</si>
  <si>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</si>
  <si>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</si>
  <si>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</si>
  <si>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</si>
  <si>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</si>
  <si>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</si>
  <si>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</si>
  <si>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</si>
  <si>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</si>
  <si>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</si>
  <si>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</si>
  <si>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</si>
  <si>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</si>
  <si>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</si>
  <si>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</si>
  <si>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</si>
  <si>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</si>
  <si>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</si>
  <si>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</si>
  <si>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</si>
  <si>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</si>
  <si>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</si>
  <si>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</si>
  <si>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</si>
  <si>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</si>
  <si>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</si>
  <si>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</si>
  <si>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</si>
  <si>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</si>
  <si>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</si>
  <si>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</si>
  <si>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</si>
  <si>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</si>
  <si>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</si>
  <si>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</si>
  <si>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</si>
  <si>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</si>
  <si>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</si>
  <si>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</si>
  <si>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</si>
  <si>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</si>
  <si>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</si>
  <si>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</si>
  <si>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</si>
  <si>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</si>
  <si>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</si>
  <si>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</si>
  <si>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</si>
  <si>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</si>
  <si>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</si>
  <si>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</si>
  <si>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</si>
  <si>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</si>
  <si>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</si>
  <si>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</si>
  <si>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</si>
  <si>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</si>
  <si>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</si>
  <si>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</si>
  <si>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</si>
  <si>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</si>
  <si>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</si>
  <si>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</si>
  <si>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</si>
  <si>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</si>
  <si>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</si>
  <si>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</si>
  <si>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</si>
  <si>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</si>
  <si>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</si>
  <si>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</si>
  <si>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</si>
  <si>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</si>
  <si>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</si>
  <si>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</si>
  <si>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</si>
  <si>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</si>
  <si>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</si>
  <si>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</si>
  <si>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</si>
  <si>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</si>
  <si>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</si>
  <si>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</si>
  <si>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</si>
  <si>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</si>
  <si>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</si>
  <si>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</si>
  <si>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</si>
  <si>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</si>
  <si>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</si>
  <si>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</si>
  <si>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</si>
  <si>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</si>
  <si>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</si>
  <si>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</si>
  <si>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</si>
  <si>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</si>
  <si>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</si>
  <si>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</si>
  <si>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</si>
  <si>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</si>
  <si>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</si>
  <si>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</si>
  <si>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</si>
  <si>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</si>
  <si>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</si>
  <si>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</si>
  <si>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</si>
  <si>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</si>
  <si>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</si>
  <si>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</si>
  <si>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</si>
  <si>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</si>
  <si>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</si>
  <si>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</si>
  <si>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</si>
  <si>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</si>
  <si>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</si>
  <si>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</si>
  <si>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</si>
  <si>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</si>
  <si>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</si>
  <si>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</si>
  <si>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</si>
  <si>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</si>
  <si>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</si>
  <si>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</si>
  <si>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</si>
  <si>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</si>
  <si>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</si>
  <si>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</si>
  <si>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</si>
  <si>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</si>
  <si>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</si>
  <si>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</si>
  <si>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</si>
  <si>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</si>
  <si>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</si>
  <si>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</si>
  <si>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</si>
  <si>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</si>
  <si>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</si>
  <si>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</si>
  <si>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</si>
  <si>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</si>
  <si>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</si>
  <si>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</si>
  <si>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</si>
  <si>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</si>
  <si>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</si>
  <si>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</si>
  <si>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</si>
  <si>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</si>
  <si>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</si>
  <si>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</si>
  <si>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</si>
  <si>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</si>
  <si>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</si>
  <si>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</si>
  <si>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</si>
  <si>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</si>
  <si>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</si>
  <si>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</si>
  <si>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</si>
  <si>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</si>
  <si>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</si>
  <si>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</si>
  <si>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</si>
  <si>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</si>
  <si>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</si>
  <si>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</si>
  <si>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</si>
  <si>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</si>
  <si>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</si>
  <si>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</si>
  <si>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</si>
  <si>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</si>
  <si>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</si>
  <si>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</si>
  <si>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</si>
  <si>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</si>
  <si>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</si>
  <si>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</si>
  <si>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</si>
  <si>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</si>
  <si>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</si>
  <si>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</si>
  <si>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</si>
  <si>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</si>
  <si>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</si>
  <si>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</si>
  <si>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</si>
  <si>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</si>
  <si>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</si>
  <si>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</si>
  <si>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</si>
  <si>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</si>
  <si>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</si>
  <si>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</si>
  <si>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</si>
  <si>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</si>
  <si>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</si>
  <si>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</si>
  <si>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</si>
  <si>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</si>
  <si>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</si>
  <si>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</si>
  <si>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</si>
  <si>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</si>
  <si>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</si>
  <si>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</si>
  <si>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</si>
  <si>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</si>
  <si>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</si>
  <si>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</si>
  <si>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</si>
  <si>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</si>
  <si>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</si>
  <si>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</si>
  <si>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</si>
  <si>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</si>
  <si>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</si>
  <si>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</si>
  <si>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</si>
  <si>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</si>
  <si>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</si>
  <si>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</si>
  <si>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</si>
  <si>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</si>
  <si>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</si>
  <si>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</si>
  <si>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</si>
  <si>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</si>
  <si>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</si>
  <si>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</si>
  <si>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</si>
  <si>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</si>
  <si>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</si>
  <si>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</si>
  <si>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</si>
  <si>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</si>
  <si>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</si>
  <si>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</si>
  <si>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</si>
  <si>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</si>
  <si>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</si>
  <si>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</si>
  <si>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</si>
  <si>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</si>
  <si>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</si>
  <si>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</si>
  <si>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</si>
  <si>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</si>
  <si>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</si>
  <si>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</si>
  <si>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</si>
  <si>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</si>
  <si>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</si>
  <si>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</si>
  <si>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</si>
  <si>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</si>
  <si>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</si>
  <si>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</si>
  <si>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</si>
  <si>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</si>
  <si>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</si>
  <si>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</si>
  <si>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</si>
  <si>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</si>
  <si>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</si>
  <si>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</si>
  <si>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</si>
  <si>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</si>
  <si>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</si>
  <si>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</si>
  <si>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</si>
  <si>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</si>
  <si>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</si>
  <si>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</si>
  <si>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</si>
  <si>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</si>
  <si>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</si>
  <si>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</si>
  <si>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</si>
  <si>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</si>
  <si>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</si>
  <si>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</si>
  <si>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</si>
  <si>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</si>
  <si>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</si>
  <si>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</si>
  <si>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</si>
  <si>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</si>
  <si>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</si>
  <si>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</si>
  <si>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</si>
  <si>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</si>
  <si>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</si>
  <si>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</si>
  <si>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</si>
  <si>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</si>
  <si>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</si>
  <si>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</si>
  <si>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</si>
  <si>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</si>
  <si>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</si>
  <si>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</si>
  <si>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</si>
  <si>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</si>
  <si>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</si>
  <si>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</si>
  <si>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</si>
  <si>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</si>
  <si>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</si>
  <si>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</si>
  <si>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</si>
  <si>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</si>
  <si>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</si>
  <si>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</si>
  <si>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</si>
  <si>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</si>
  <si>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</si>
  <si>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</si>
  <si>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</si>
  <si>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</si>
  <si>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</si>
  <si>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</si>
  <si>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</si>
  <si>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</si>
  <si>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</si>
  <si>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</si>
  <si>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</si>
  <si>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</si>
  <si>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</si>
  <si>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</si>
  <si>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</si>
  <si>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</si>
  <si>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</si>
  <si>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</si>
  <si>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</si>
  <si>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</si>
  <si>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</si>
  <si>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</si>
  <si>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</si>
  <si>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</si>
  <si>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</si>
  <si>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</si>
  <si>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</si>
  <si>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</si>
  <si>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</si>
  <si>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</si>
  <si>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</si>
  <si>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</si>
  <si>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</si>
  <si>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</si>
  <si>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</si>
  <si>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</si>
  <si>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</si>
  <si>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</si>
  <si>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</si>
  <si>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</si>
  <si>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</si>
  <si>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</si>
  <si>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</si>
  <si>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</si>
  <si>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</si>
  <si>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</si>
  <si>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</si>
  <si>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</si>
  <si>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</si>
  <si>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</si>
  <si>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</si>
  <si>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</si>
  <si>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</si>
  <si>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</si>
  <si>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</si>
  <si>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</si>
  <si>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</si>
  <si>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</si>
  <si>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</si>
  <si>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</si>
  <si>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</si>
  <si>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</si>
  <si>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</si>
  <si>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</si>
  <si>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</si>
  <si>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</si>
  <si>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</si>
  <si>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</si>
  <si>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</si>
  <si>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</si>
  <si>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</si>
  <si>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</si>
  <si>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</si>
  <si>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</si>
  <si>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</si>
  <si>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</si>
  <si>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</si>
  <si>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</si>
  <si>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</si>
  <si>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</si>
  <si>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</si>
  <si>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</si>
  <si>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</si>
  <si>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</si>
  <si>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</si>
  <si>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</si>
  <si>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</si>
  <si>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</si>
  <si>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</si>
  <si>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</si>
  <si>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</si>
  <si>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</si>
  <si>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</si>
  <si>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</si>
  <si>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</si>
  <si>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</si>
  <si>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</si>
  <si>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</si>
  <si>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</si>
  <si>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</si>
  <si>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</si>
  <si>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</si>
  <si>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</si>
  <si>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</si>
  <si>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</si>
  <si>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</si>
  <si>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</si>
  <si>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</si>
  <si>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</si>
  <si>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</si>
  <si>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</si>
  <si>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</si>
  <si>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</si>
  <si>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</si>
  <si>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</si>
  <si>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</si>
  <si>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</si>
  <si>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</si>
  <si>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</si>
  <si>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</si>
  <si>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</si>
  <si>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</si>
  <si>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</si>
  <si>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</si>
  <si>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</si>
  <si>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</si>
  <si>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</si>
  <si>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</si>
  <si>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</si>
  <si>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</si>
  <si>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</si>
  <si>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</si>
  <si>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</si>
  <si>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</si>
  <si>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</si>
  <si>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</si>
  <si>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</si>
  <si>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</si>
  <si>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</si>
  <si>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</si>
  <si>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</si>
  <si>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</si>
  <si>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</si>
  <si>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</si>
  <si>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</si>
  <si>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</si>
  <si>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</si>
  <si>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</si>
  <si>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</si>
  <si>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</si>
  <si>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</si>
  <si>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</si>
  <si>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</si>
  <si>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</si>
  <si>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</si>
  <si>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</si>
  <si>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</si>
  <si>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</si>
  <si>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</si>
  <si>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</si>
  <si>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</si>
  <si>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</si>
  <si>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</si>
  <si>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</si>
  <si>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</si>
  <si>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</si>
  <si>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</si>
  <si>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</si>
  <si>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</si>
  <si>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</si>
  <si>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</si>
  <si>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</si>
  <si>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</si>
  <si>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</si>
  <si>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</si>
  <si>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</si>
  <si>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</si>
  <si>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</si>
  <si>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</si>
  <si>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</si>
  <si>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</si>
  <si>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</si>
  <si>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</si>
  <si>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</si>
  <si>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</si>
  <si>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</si>
  <si>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</si>
  <si>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</si>
  <si>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</si>
  <si>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</si>
  <si>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</si>
  <si>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</si>
  <si>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</si>
  <si>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</si>
  <si>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</si>
  <si>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</si>
  <si>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</si>
  <si>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</si>
  <si>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</si>
  <si>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</si>
  <si>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</si>
  <si>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</si>
  <si>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</si>
  <si>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</si>
  <si>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</si>
  <si>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</si>
  <si>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</si>
  <si>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</si>
  <si>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</si>
  <si>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</si>
  <si>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</si>
  <si>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</si>
  <si>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</si>
  <si>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</si>
  <si>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</si>
  <si>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</si>
  <si>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</si>
  <si>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</si>
  <si>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</si>
  <si>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</si>
  <si>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</si>
  <si>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</si>
  <si>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</si>
  <si>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</si>
  <si>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</si>
  <si>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</si>
  <si>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</si>
  <si>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</si>
  <si>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</si>
  <si>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</si>
  <si>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</si>
  <si>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</si>
  <si>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</si>
  <si>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</si>
  <si>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</si>
  <si>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</si>
  <si>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</si>
  <si>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</si>
  <si>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</si>
  <si>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</si>
  <si>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</si>
  <si>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</si>
  <si>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</si>
  <si>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</si>
  <si>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</si>
  <si>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</si>
  <si>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</si>
  <si>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</si>
  <si>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</si>
  <si>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</si>
  <si>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</si>
  <si>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</si>
  <si>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</si>
  <si>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</si>
  <si>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</si>
  <si>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</si>
  <si>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</si>
  <si>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</si>
  <si>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</si>
  <si>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</si>
  <si>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</si>
  <si>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</si>
  <si>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</si>
  <si>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</si>
  <si>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</si>
  <si>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</si>
  <si>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</si>
  <si>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</si>
  <si>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</si>
  <si>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</si>
  <si>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</si>
  <si>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</si>
  <si>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</si>
  <si>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</si>
  <si>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</si>
  <si>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</si>
  <si>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</si>
  <si>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</si>
  <si>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</si>
  <si>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</si>
  <si>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</si>
  <si>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</si>
  <si>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</si>
  <si>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</si>
  <si>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</si>
  <si>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</si>
  <si>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</si>
  <si>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</si>
  <si>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</si>
  <si>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</si>
  <si>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</si>
  <si>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</si>
  <si>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</si>
  <si>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</si>
  <si>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</si>
  <si>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</si>
  <si>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</si>
  <si>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</si>
  <si>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</si>
  <si>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</si>
  <si>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</si>
  <si>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</si>
  <si>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</si>
  <si>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</si>
  <si>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</si>
  <si>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</si>
  <si>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</si>
  <si>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</si>
  <si>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</si>
  <si>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</si>
  <si>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</si>
  <si>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</si>
  <si>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</si>
  <si>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</si>
  <si>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</si>
  <si>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</si>
  <si>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</si>
  <si>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</si>
  <si>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</si>
  <si>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</si>
  <si>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</si>
  <si>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</si>
  <si>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</si>
  <si>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</si>
  <si>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</si>
  <si>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</si>
  <si>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</si>
  <si>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</si>
  <si>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</si>
  <si>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</si>
  <si>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</si>
  <si>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</si>
  <si>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</si>
  <si>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</si>
  <si>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</si>
  <si>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</si>
  <si>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</si>
  <si>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</si>
  <si>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</si>
  <si>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</si>
  <si>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</si>
  <si>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</si>
  <si>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</si>
  <si>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</si>
  <si>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</si>
  <si>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</si>
  <si>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</si>
  <si>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</si>
  <si>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</si>
  <si>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</si>
  <si>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</si>
  <si>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</si>
  <si>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</si>
  <si>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</si>
  <si>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</si>
  <si>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</si>
  <si>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</si>
  <si>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</si>
  <si>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</si>
  <si>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</si>
  <si>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</si>
  <si>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</si>
  <si>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</si>
  <si>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</si>
  <si>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</si>
  <si>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</si>
  <si>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</si>
  <si>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</si>
  <si>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</si>
  <si>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</si>
  <si>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</si>
  <si>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</si>
  <si>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</si>
  <si>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</si>
  <si>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</si>
  <si>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</si>
  <si>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</si>
  <si>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</si>
  <si>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</si>
  <si>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</si>
  <si>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</si>
  <si>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</si>
  <si>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</si>
  <si>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</si>
  <si>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</si>
  <si>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</si>
  <si>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</si>
  <si>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</si>
  <si>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</si>
  <si>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</si>
  <si>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</si>
  <si>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</si>
  <si>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</si>
  <si>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</si>
  <si>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</si>
  <si>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</si>
  <si>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</si>
  <si>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</si>
  <si>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</si>
  <si>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</si>
  <si>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</si>
  <si>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</si>
  <si>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</si>
  <si>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</si>
  <si>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</si>
  <si>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</si>
  <si>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</si>
  <si>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</si>
  <si>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</si>
  <si>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</si>
  <si>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</si>
  <si>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</si>
  <si>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</si>
  <si>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</si>
  <si>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</si>
  <si>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</si>
  <si>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</si>
  <si>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</si>
  <si>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</si>
  <si>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</si>
  <si>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</si>
  <si>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</si>
  <si>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</si>
  <si>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</si>
  <si>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</si>
  <si>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</si>
  <si>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</si>
  <si>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</si>
  <si>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</si>
  <si>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</si>
  <si>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</si>
  <si>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</si>
  <si>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</si>
  <si>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</si>
  <si>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</si>
  <si>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</si>
  <si>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</si>
  <si>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</si>
  <si>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</si>
  <si>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</si>
  <si>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</si>
  <si>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</si>
  <si>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</si>
  <si>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</si>
  <si>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</si>
  <si>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</si>
  <si>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</si>
  <si>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</si>
  <si>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</si>
  <si>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</si>
  <si>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</si>
  <si>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</si>
  <si>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</si>
  <si>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</si>
  <si>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</si>
  <si>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</si>
  <si>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</si>
  <si>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</si>
  <si>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</si>
  <si>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</si>
  <si>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</si>
  <si>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</si>
  <si>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</si>
  <si>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</si>
  <si>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</si>
  <si>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</si>
  <si>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</si>
  <si>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</si>
  <si>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</si>
  <si>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</si>
  <si>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</si>
  <si>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</si>
  <si>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</si>
  <si>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</si>
  <si>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</si>
  <si>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</si>
  <si>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</si>
  <si>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</si>
  <si>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</si>
  <si>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</si>
  <si>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</si>
  <si>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</si>
  <si>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</si>
  <si>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</si>
  <si>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</si>
  <si>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</si>
  <si>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</si>
  <si>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</si>
  <si>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</si>
  <si>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</si>
  <si>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</si>
  <si>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</si>
  <si>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</si>
  <si>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</si>
  <si>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</si>
  <si>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</si>
  <si>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</si>
  <si>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</si>
  <si>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</si>
  <si>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</si>
  <si>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</si>
  <si>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</si>
  <si>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</si>
  <si>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</si>
  <si>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</si>
  <si>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</si>
  <si>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</si>
  <si>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</si>
  <si>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</si>
  <si>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</si>
  <si>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</si>
  <si>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</si>
  <si>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</si>
  <si>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</si>
  <si>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</si>
  <si>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</si>
  <si>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</si>
  <si>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</si>
  <si>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</si>
  <si>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</si>
  <si>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</si>
  <si>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</si>
  <si>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</si>
  <si>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</si>
  <si>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</si>
  <si>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</si>
  <si>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</si>
  <si>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</si>
  <si>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</si>
  <si>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</si>
  <si>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</si>
  <si>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</si>
  <si>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</si>
  <si>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</si>
  <si>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</si>
  <si>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</si>
  <si>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</si>
  <si>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</si>
  <si>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</si>
  <si>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</si>
  <si>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</si>
  <si>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</si>
  <si>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</si>
  <si>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</si>
  <si>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</si>
  <si>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</si>
  <si>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</si>
  <si>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</si>
  <si>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</si>
  <si>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</si>
  <si>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</si>
  <si>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</si>
  <si>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</si>
  <si>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</si>
  <si>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</si>
  <si>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</si>
  <si>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</si>
  <si>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</si>
  <si>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</si>
  <si>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</si>
  <si>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</si>
  <si>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</si>
  <si>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</si>
  <si>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</si>
  <si>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</si>
  <si>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</si>
  <si>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</si>
  <si>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</si>
  <si>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</si>
  <si>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</si>
  <si>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</si>
  <si>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</si>
  <si>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</si>
  <si>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</si>
  <si>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</si>
  <si>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</si>
  <si>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</si>
  <si>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</si>
  <si>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</si>
  <si>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</si>
  <si>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</si>
  <si>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</si>
  <si>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</si>
  <si>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</si>
  <si>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</si>
  <si>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</si>
  <si>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</si>
  <si>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</si>
  <si>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</si>
  <si>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</si>
  <si>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</si>
  <si>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</si>
  <si>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</si>
  <si>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</si>
  <si>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</si>
  <si>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</si>
  <si>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</si>
  <si>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</si>
  <si>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</si>
  <si>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</si>
  <si>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</si>
  <si>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</si>
  <si>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</si>
  <si>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</si>
  <si>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</si>
  <si>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</si>
  <si>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</si>
  <si>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</si>
  <si>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</si>
  <si>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</si>
  <si>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</si>
  <si>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</si>
  <si>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</si>
  <si>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</si>
  <si>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</si>
  <si>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</si>
  <si>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</si>
  <si>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</si>
  <si>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</si>
  <si>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</si>
  <si>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</si>
  <si>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</si>
  <si>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</si>
  <si>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</si>
  <si>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</si>
  <si>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</si>
  <si>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</si>
  <si>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</si>
  <si>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</si>
  <si>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</si>
  <si>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</si>
  <si>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</si>
  <si>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</si>
  <si>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</si>
  <si>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</si>
  <si>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</si>
  <si>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</si>
  <si>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</si>
  <si>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</si>
  <si>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</si>
  <si>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</si>
  <si>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</si>
  <si>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</si>
  <si>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</si>
  <si>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</si>
  <si>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</si>
  <si>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</si>
  <si>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</si>
  <si>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</si>
  <si>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</si>
  <si>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</si>
  <si>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</si>
  <si>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</si>
  <si>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</si>
  <si>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</si>
  <si>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</si>
  <si>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</si>
  <si>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</si>
  <si>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</si>
  <si>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</si>
  <si>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</si>
  <si>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</si>
  <si>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</si>
  <si>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</si>
  <si>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</si>
  <si>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</si>
  <si>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</si>
  <si>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</si>
  <si>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</si>
  <si>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</si>
  <si>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</si>
  <si>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</si>
  <si>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</si>
  <si>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</si>
  <si>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</si>
  <si>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</si>
  <si>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</si>
  <si>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</si>
  <si>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</si>
  <si>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</si>
  <si>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</si>
  <si>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</si>
  <si>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</si>
  <si>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</si>
  <si>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</si>
  <si>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</si>
  <si>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</si>
  <si>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</si>
  <si>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</si>
  <si>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</si>
  <si>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</si>
  <si>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</si>
  <si>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</si>
  <si>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</si>
  <si>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</si>
  <si>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</si>
  <si>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</si>
  <si>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</si>
  <si>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</si>
  <si>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</si>
  <si>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</si>
  <si>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</si>
  <si>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</si>
  <si>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</si>
  <si>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</si>
  <si>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</si>
  <si>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</si>
  <si>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</si>
  <si>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</si>
  <si>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</si>
  <si>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</si>
  <si>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</si>
  <si>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</si>
  <si>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</si>
  <si>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</si>
  <si>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</si>
  <si>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</si>
  <si>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</si>
  <si>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</si>
  <si>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</si>
  <si>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</si>
  <si>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</si>
  <si>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</si>
  <si>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</si>
  <si>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</si>
  <si>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</si>
  <si>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</si>
  <si>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</si>
  <si>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</si>
  <si>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</si>
  <si>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</si>
  <si>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</si>
  <si>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</si>
  <si>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</si>
  <si>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</si>
  <si>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</si>
  <si>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</si>
  <si>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</si>
  <si>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</si>
  <si>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</si>
  <si>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</si>
  <si>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</si>
  <si>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</si>
  <si>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</si>
  <si>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</si>
  <si>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</si>
  <si>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</si>
  <si>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</si>
  <si>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</si>
  <si>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</si>
  <si>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</si>
  <si>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</si>
  <si>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</si>
  <si>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</si>
  <si>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</si>
  <si>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</si>
  <si>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</si>
  <si>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</si>
  <si>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</si>
  <si>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</si>
  <si>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</si>
  <si>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</si>
  <si>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</si>
  <si>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</si>
  <si>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</si>
  <si>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</si>
  <si>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</si>
  <si>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</si>
  <si>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</si>
  <si>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</si>
  <si>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</si>
  <si>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</si>
  <si>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</si>
  <si>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</si>
  <si>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</si>
  <si>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</si>
  <si>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</si>
  <si>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</si>
  <si>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</si>
  <si>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</si>
  <si>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</si>
  <si>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</si>
  <si>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</si>
  <si>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</si>
  <si>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</si>
  <si>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</si>
  <si>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</si>
  <si>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</si>
  <si>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</si>
  <si>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</si>
  <si>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</si>
  <si>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</si>
  <si>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</si>
  <si>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</si>
  <si>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</si>
  <si>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</si>
  <si>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</si>
  <si>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</si>
  <si>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</si>
  <si>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</si>
  <si>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</si>
  <si>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</si>
  <si>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</si>
  <si>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</si>
  <si>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</si>
  <si>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</si>
  <si>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</si>
  <si>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</si>
  <si>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</si>
  <si>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</si>
  <si>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</si>
  <si>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</si>
  <si>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</si>
  <si>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</si>
  <si>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</si>
  <si>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</si>
  <si>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</si>
  <si>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</si>
  <si>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</si>
  <si>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</si>
  <si>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</si>
  <si>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</si>
  <si>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</si>
  <si>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</si>
  <si>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</si>
  <si>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</si>
  <si>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</si>
  <si>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</si>
  <si>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</si>
  <si>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</si>
  <si>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</si>
  <si>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</si>
  <si>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</si>
  <si>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</si>
  <si>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</si>
  <si>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</si>
  <si>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</si>
  <si>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</si>
  <si>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</si>
  <si>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</si>
  <si>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</si>
  <si>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</si>
  <si>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</si>
  <si>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</si>
  <si>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</si>
  <si>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</si>
  <si>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</si>
  <si>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</si>
  <si>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</si>
  <si>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</si>
  <si>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</si>
  <si>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</si>
  <si>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</si>
  <si>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</si>
  <si>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</si>
  <si>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</si>
  <si>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</si>
  <si>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</si>
  <si>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</si>
  <si>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</si>
  <si>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</si>
  <si>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</si>
  <si>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</si>
  <si>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</si>
  <si>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</si>
  <si>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</si>
  <si>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</si>
  <si>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</si>
  <si>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</si>
  <si>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</si>
  <si>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</si>
  <si>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</si>
  <si>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</si>
  <si>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</si>
  <si>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</si>
  <si>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</si>
  <si>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</si>
  <si>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</si>
  <si>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</si>
  <si>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</si>
  <si>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</si>
  <si>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</si>
  <si>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</si>
  <si>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</si>
  <si>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</si>
  <si>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</si>
  <si>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</si>
  <si>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</si>
  <si>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</si>
  <si>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</si>
  <si>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</si>
  <si>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</si>
  <si>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</si>
  <si>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</si>
  <si>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</si>
  <si>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</si>
  <si>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</si>
  <si>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</si>
  <si>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</si>
  <si>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</si>
  <si>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</si>
  <si>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</si>
  <si>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</si>
  <si>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</si>
  <si>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</si>
  <si>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</si>
  <si>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</si>
  <si>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</si>
  <si>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</si>
  <si>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</si>
  <si>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</si>
  <si>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</si>
  <si>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</si>
  <si>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</si>
  <si>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</si>
  <si>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</si>
  <si>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</si>
  <si>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</si>
  <si>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</si>
  <si>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</si>
  <si>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</si>
  <si>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</si>
  <si>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</si>
  <si>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</si>
  <si>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</si>
  <si>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</si>
  <si>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</si>
  <si>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</si>
  <si>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</si>
  <si>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</si>
  <si>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</si>
  <si>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</si>
  <si>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</si>
  <si>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</si>
  <si>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</si>
  <si>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</si>
  <si>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</si>
  <si>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</si>
  <si>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</si>
  <si>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</si>
  <si>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</si>
  <si>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</si>
  <si>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</si>
  <si>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</si>
  <si>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</si>
  <si>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</si>
  <si>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</si>
  <si>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</si>
  <si>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</si>
  <si>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</si>
  <si>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</si>
  <si>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</si>
  <si>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</si>
  <si>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</si>
  <si>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</si>
  <si>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</si>
  <si>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</si>
  <si>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</si>
  <si>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</si>
  <si>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</si>
  <si>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</si>
  <si>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</si>
  <si>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</si>
  <si>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</si>
  <si>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</si>
  <si>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</si>
  <si>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</si>
  <si>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</si>
  <si>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</si>
  <si>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</si>
  <si>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</si>
  <si>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</si>
  <si>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</si>
  <si>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</si>
  <si>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</si>
  <si>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</si>
  <si>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</si>
  <si>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</si>
  <si>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</si>
  <si>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</si>
  <si>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</si>
  <si>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</si>
  <si>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</si>
  <si>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</si>
  <si>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</si>
  <si>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</si>
  <si>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</si>
  <si>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</si>
  <si>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</si>
  <si>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</si>
  <si>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</si>
  <si>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</si>
  <si>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</si>
  <si>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</si>
  <si>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</si>
  <si>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</si>
  <si>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</si>
  <si>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</si>
  <si>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</si>
  <si>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</si>
  <si>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</si>
  <si>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</si>
  <si>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</si>
  <si>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</si>
  <si>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</si>
  <si>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</si>
  <si>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</si>
  <si>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</si>
  <si>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</si>
  <si>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</si>
  <si>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</si>
  <si>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</si>
  <si>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</si>
  <si>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</si>
  <si>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</si>
  <si>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</si>
  <si>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</si>
  <si>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</si>
  <si>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</si>
  <si>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</si>
  <si>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</si>
  <si>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</si>
  <si>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</si>
  <si>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</si>
  <si>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</si>
  <si>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</si>
  <si>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</si>
  <si>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</si>
  <si>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</si>
  <si>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</si>
  <si>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</si>
  <si>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</si>
  <si>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</si>
  <si>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</si>
  <si>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</si>
  <si>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</si>
  <si>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</si>
  <si>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</si>
  <si>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</si>
  <si>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</si>
  <si>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</si>
  <si>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</si>
  <si>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</si>
  <si>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</si>
  <si>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</si>
  <si>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</si>
  <si>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</si>
  <si>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</si>
  <si>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</si>
  <si>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</si>
  <si>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</si>
  <si>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</si>
  <si>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</si>
  <si>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</si>
  <si>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</si>
  <si>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</si>
  <si>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</si>
  <si>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</si>
  <si>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</si>
  <si>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</si>
  <si>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</si>
  <si>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</si>
  <si>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</si>
  <si>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</si>
  <si>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</si>
  <si>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</si>
  <si>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</si>
  <si>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</si>
  <si>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</si>
  <si>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</si>
  <si>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</si>
  <si>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</si>
  <si>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</si>
  <si>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</si>
  <si>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</si>
  <si>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</si>
  <si>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</si>
  <si>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</si>
  <si>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</si>
  <si>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</si>
  <si>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</si>
  <si>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</si>
  <si>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</si>
  <si>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</si>
  <si>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</si>
  <si>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</si>
  <si>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</si>
  <si>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</si>
  <si>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</si>
  <si>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</si>
  <si>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</si>
  <si>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</si>
  <si>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</si>
  <si>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</si>
  <si>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</si>
  <si>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</si>
  <si>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</si>
  <si>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</si>
  <si>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</si>
  <si>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</si>
  <si>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</si>
  <si>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</si>
  <si>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</si>
  <si>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</si>
  <si>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</si>
  <si>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</si>
  <si>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</si>
  <si>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</si>
  <si>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</si>
  <si>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</si>
  <si>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</si>
  <si>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</si>
  <si>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</si>
  <si>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</si>
  <si>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</si>
  <si>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</si>
  <si>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</si>
  <si>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</si>
  <si>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</si>
  <si>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</si>
  <si>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</si>
  <si>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</si>
  <si>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</si>
  <si>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</si>
  <si>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</si>
  <si>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</si>
  <si>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</si>
  <si>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</si>
  <si>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</si>
  <si>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</si>
  <si>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</si>
  <si>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</si>
  <si>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</si>
  <si>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</si>
  <si>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</si>
  <si>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</si>
  <si>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</si>
  <si>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</si>
  <si>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</si>
  <si>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</si>
  <si>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</si>
  <si>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</si>
  <si>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</si>
  <si>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</si>
  <si>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</si>
  <si>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</si>
  <si>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</si>
  <si>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</si>
  <si>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</si>
  <si>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</si>
  <si>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</si>
  <si>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</si>
  <si>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</si>
  <si>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</si>
  <si>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</si>
  <si>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</si>
  <si>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</si>
  <si>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</si>
  <si>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</si>
  <si>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</si>
  <si>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</si>
  <si>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</si>
  <si>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</si>
  <si>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</si>
  <si>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</si>
  <si>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</si>
  <si>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</si>
  <si>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</si>
  <si>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</si>
  <si>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</si>
  <si>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</si>
  <si>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</si>
  <si>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</si>
  <si>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</si>
  <si>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</si>
  <si>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</si>
  <si>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</si>
  <si>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</si>
  <si>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</si>
  <si>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</si>
  <si>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</si>
  <si>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</si>
  <si>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</si>
  <si>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</si>
  <si>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</si>
  <si>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</si>
  <si>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</si>
  <si>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</si>
  <si>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</si>
  <si>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</si>
  <si>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</si>
  <si>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</si>
  <si>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</si>
  <si>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</si>
  <si>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</si>
  <si>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</si>
  <si>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</si>
  <si>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</si>
  <si>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</si>
  <si>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</si>
  <si>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</si>
  <si>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</si>
  <si>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</si>
  <si>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</si>
  <si>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</si>
  <si>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</si>
  <si>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</si>
  <si>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</si>
  <si>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</si>
  <si>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</si>
  <si>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</si>
  <si>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</si>
  <si>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</si>
  <si>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</si>
  <si>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</si>
  <si>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</si>
  <si>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</si>
  <si>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</si>
  <si>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</si>
  <si>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</si>
  <si>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</si>
  <si>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</si>
  <si>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</si>
  <si>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</si>
  <si>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</si>
  <si>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</si>
  <si>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</si>
  <si>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</si>
  <si>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</si>
  <si>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</si>
  <si>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</si>
  <si>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</si>
  <si>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</si>
  <si>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</si>
  <si>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</si>
  <si>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</si>
  <si>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</si>
  <si>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</si>
  <si>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</si>
  <si>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</si>
  <si>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</si>
  <si>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</si>
  <si>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</si>
  <si>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</si>
  <si>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</si>
  <si>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</si>
  <si>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</si>
  <si>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</si>
  <si>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</si>
  <si>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</si>
  <si>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</si>
  <si>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</si>
  <si>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</si>
  <si>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</si>
  <si>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</si>
  <si>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</si>
  <si>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</si>
  <si>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</si>
  <si>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</si>
  <si>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</si>
  <si>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</si>
  <si>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</si>
  <si>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</si>
  <si>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</si>
  <si>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</si>
  <si>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</si>
  <si>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</si>
  <si>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</si>
  <si>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</si>
  <si>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</si>
  <si>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</si>
  <si>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</si>
  <si>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</si>
  <si>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</si>
  <si>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</si>
  <si>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</si>
  <si>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</si>
  <si>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</si>
  <si>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</si>
  <si>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</si>
  <si>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</si>
  <si>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</si>
  <si>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</si>
  <si>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</si>
  <si>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</si>
  <si>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</si>
  <si>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</si>
  <si>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</si>
  <si>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</si>
  <si>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</si>
  <si>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</si>
  <si>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</si>
  <si>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</si>
  <si>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</si>
  <si>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</si>
  <si>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</si>
  <si>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</si>
  <si>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</si>
  <si>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</si>
  <si>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</si>
  <si>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</si>
  <si>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</si>
  <si>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</si>
  <si>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</si>
  <si>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</si>
  <si>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</si>
  <si>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</si>
  <si>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</si>
  <si>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</si>
  <si>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</si>
  <si>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</si>
  <si>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</si>
  <si>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</si>
  <si>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</si>
  <si>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</si>
  <si>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</si>
  <si>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</si>
  <si>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</si>
  <si>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</si>
  <si>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</si>
  <si>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</si>
  <si>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</si>
  <si>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</si>
  <si>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</si>
  <si>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</si>
  <si>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</si>
  <si>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</si>
  <si>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</si>
  <si>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</si>
  <si>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</si>
  <si>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</si>
  <si>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</si>
  <si>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</si>
  <si>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</si>
  <si>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</si>
  <si>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</si>
  <si>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</si>
  <si>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</si>
  <si>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</si>
  <si>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</si>
  <si>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</si>
  <si>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</si>
  <si>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</si>
  <si>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</si>
  <si>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</si>
  <si>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</si>
  <si>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</si>
  <si>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</si>
  <si>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</si>
  <si>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</si>
  <si>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</si>
  <si>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</si>
  <si>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</si>
  <si>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</si>
  <si>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</si>
  <si>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</si>
  <si>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</si>
  <si>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</si>
  <si>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</si>
  <si>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</si>
  <si>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</si>
  <si>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</si>
  <si>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</si>
  <si>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</si>
  <si>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</si>
  <si>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</si>
  <si>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</si>
  <si>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</si>
  <si>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</si>
  <si>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</si>
  <si>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</si>
  <si>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</si>
  <si>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</si>
  <si>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</si>
  <si>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</si>
  <si>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</si>
  <si>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</si>
  <si>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</si>
  <si>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</si>
  <si>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</si>
  <si>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</si>
  <si>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</si>
  <si>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</si>
  <si>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</si>
  <si>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</si>
  <si>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</si>
  <si>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</si>
  <si>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</si>
  <si>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</si>
  <si>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</si>
  <si>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</si>
  <si>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</si>
  <si>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</si>
  <si>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</si>
  <si>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</si>
  <si>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</si>
  <si>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</si>
  <si>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</si>
  <si>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</si>
  <si>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</si>
  <si>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</si>
  <si>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</si>
  <si>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</si>
  <si>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</si>
  <si>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</si>
  <si>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</si>
  <si>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</si>
  <si>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</si>
  <si>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</si>
  <si>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</si>
  <si>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</si>
  <si>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</si>
  <si>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</si>
  <si>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</si>
  <si>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</si>
  <si>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</si>
  <si>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</si>
  <si>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</si>
  <si>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</si>
  <si>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</si>
  <si>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</si>
  <si>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</si>
  <si>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</si>
  <si>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</si>
  <si>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</si>
  <si>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</si>
  <si>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</si>
  <si>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</si>
  <si>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</si>
  <si>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</si>
  <si>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</si>
  <si>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</si>
  <si>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</si>
  <si>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</si>
  <si>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</si>
  <si>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</si>
  <si>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</si>
  <si>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</si>
  <si>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</si>
  <si>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</si>
  <si>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</si>
  <si>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</si>
  <si>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</si>
  <si>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</si>
  <si>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</si>
  <si>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</si>
  <si>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</si>
  <si>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</si>
  <si>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</si>
  <si>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</si>
  <si>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</si>
  <si>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</si>
  <si>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</si>
  <si>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</si>
  <si>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</si>
  <si>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</si>
  <si>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</si>
  <si>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</si>
  <si>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</si>
  <si>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</si>
  <si>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</si>
  <si>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</si>
  <si>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</si>
  <si>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</si>
  <si>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</si>
  <si>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</si>
  <si>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</si>
  <si>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</si>
  <si>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</si>
  <si>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</si>
  <si>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</si>
  <si>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</si>
  <si>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</si>
  <si>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</si>
  <si>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</si>
  <si>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</si>
  <si>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</si>
  <si>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</si>
  <si>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</si>
  <si>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</si>
  <si>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</si>
  <si>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</si>
  <si>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</si>
  <si>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</si>
  <si>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</si>
  <si>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</si>
  <si>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</si>
  <si>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</si>
  <si>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</si>
  <si>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</si>
  <si>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</si>
  <si>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</si>
  <si>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</si>
  <si>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</si>
  <si>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</si>
  <si>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</si>
  <si>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</si>
  <si>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</si>
  <si>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</si>
  <si>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</si>
  <si>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</si>
  <si>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</si>
  <si>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</si>
  <si>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</si>
  <si>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</si>
  <si>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</si>
  <si>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</si>
  <si>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</si>
  <si>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</si>
  <si>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</si>
  <si>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</si>
  <si>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</si>
  <si>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</si>
  <si>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</si>
  <si>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</si>
  <si>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</si>
  <si>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</si>
  <si>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</si>
  <si>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</si>
  <si>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</si>
  <si>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</si>
  <si>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</si>
  <si>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</si>
  <si>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</si>
  <si>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</si>
  <si>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</si>
  <si>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</si>
  <si>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</si>
  <si>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</si>
  <si>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</si>
  <si>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</si>
  <si>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</si>
  <si>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</si>
  <si>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</si>
  <si>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</si>
  <si>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</si>
  <si>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</si>
  <si>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</si>
  <si>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</si>
  <si>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</si>
  <si>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</si>
  <si>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</si>
  <si>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</si>
  <si>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</si>
  <si>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</si>
  <si>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</si>
  <si>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</si>
  <si>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</si>
  <si>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</si>
  <si>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</si>
  <si>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</si>
  <si>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</si>
  <si>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</si>
  <si>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</si>
  <si>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</si>
  <si>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</si>
  <si>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</si>
  <si>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</si>
  <si>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</si>
  <si>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</si>
  <si>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</si>
  <si>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</si>
  <si>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</si>
  <si>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</si>
  <si>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</si>
  <si>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</si>
  <si>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</si>
  <si>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</si>
  <si>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</si>
  <si>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</si>
  <si>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</si>
  <si>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</si>
  <si>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</si>
  <si>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</si>
  <si>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</si>
  <si>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</si>
  <si>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</si>
  <si>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</si>
  <si>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</si>
  <si>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</si>
  <si>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</si>
  <si>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</si>
  <si>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</si>
  <si>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</si>
  <si>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</si>
  <si>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</si>
  <si>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</si>
  <si>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</si>
  <si>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</si>
  <si>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</si>
  <si>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</si>
  <si>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</si>
  <si>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</si>
  <si>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</si>
  <si>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</si>
  <si>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</si>
  <si>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</si>
  <si>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</si>
  <si>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</si>
  <si>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</si>
  <si>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</si>
  <si>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</si>
  <si>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</si>
  <si>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</si>
  <si>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</si>
  <si>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</si>
  <si>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</si>
  <si>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</si>
  <si>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</si>
  <si>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</si>
  <si>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</si>
  <si>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</si>
  <si>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</si>
  <si>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</si>
  <si>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</si>
  <si>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</si>
  <si>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</si>
  <si>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</si>
  <si>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</si>
  <si>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</si>
  <si>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</si>
  <si>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</si>
  <si>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</si>
  <si>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</si>
  <si>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</si>
  <si>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</si>
  <si>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</si>
  <si>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</si>
  <si>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</si>
  <si>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</si>
  <si>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</si>
  <si>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</si>
  <si>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</si>
  <si>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</si>
  <si>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</si>
  <si>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</si>
  <si>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</si>
  <si>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</si>
  <si>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</si>
  <si>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</si>
  <si>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</si>
  <si>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</si>
  <si>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</si>
  <si>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</si>
  <si>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</si>
  <si>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</si>
  <si>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</si>
  <si>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</si>
  <si>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</si>
  <si>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</si>
  <si>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</si>
  <si>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</si>
  <si>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</si>
  <si>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</si>
  <si>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</si>
  <si>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</si>
  <si>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</si>
  <si>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</si>
  <si>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</si>
  <si>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</si>
  <si>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</si>
  <si>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</si>
  <si>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</si>
  <si>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</si>
  <si>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</si>
  <si>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</si>
  <si>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</si>
  <si>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</si>
  <si>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</si>
  <si>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</si>
  <si>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</si>
  <si>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</si>
  <si>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</si>
  <si>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</si>
  <si>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</si>
  <si>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</si>
  <si>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</si>
  <si>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</si>
  <si>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</si>
  <si>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</si>
  <si>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</si>
  <si>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</si>
  <si>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</si>
  <si>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</si>
  <si>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</si>
  <si>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</si>
  <si>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</si>
  <si>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</si>
  <si>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</si>
  <si>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</si>
  <si>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</si>
  <si>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</si>
  <si>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</si>
  <si>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</si>
  <si>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</si>
  <si>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</si>
  <si>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</si>
  <si>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</si>
  <si>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</si>
  <si>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</si>
  <si>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</si>
  <si>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</si>
  <si>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</si>
  <si>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</si>
  <si>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</si>
  <si>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</si>
  <si>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</si>
  <si>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</si>
  <si>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</si>
  <si>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</si>
  <si>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</si>
  <si>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</si>
  <si>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</si>
  <si>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</si>
  <si>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</si>
  <si>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</si>
  <si>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</si>
  <si>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</si>
  <si>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</si>
  <si>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</si>
  <si>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</si>
  <si>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</si>
  <si>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</si>
  <si>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</si>
  <si>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</si>
  <si>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</si>
  <si>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</si>
  <si>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</si>
  <si>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</si>
  <si>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</si>
  <si>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</si>
  <si>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</si>
  <si>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</si>
  <si>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</si>
  <si>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</si>
  <si>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</si>
  <si>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</si>
  <si>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</si>
  <si>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</si>
  <si>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</si>
  <si>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</si>
  <si>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</si>
  <si>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</si>
  <si>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</si>
  <si>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</si>
  <si>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</si>
  <si>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</si>
  <si>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</si>
  <si>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</si>
  <si>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</si>
  <si>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</si>
  <si>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</si>
  <si>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</si>
  <si>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</si>
  <si>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</si>
  <si>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</si>
  <si>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</si>
  <si>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</si>
  <si>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</si>
  <si>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</si>
  <si>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</si>
  <si>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</si>
  <si>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</si>
  <si>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</si>
  <si>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</si>
  <si>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</si>
  <si>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</si>
  <si>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</si>
  <si>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</si>
  <si>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</si>
  <si>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</si>
  <si>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</si>
  <si>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</si>
  <si>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</si>
  <si>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</si>
  <si>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</si>
  <si>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</si>
  <si>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</si>
  <si>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</si>
  <si>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</si>
  <si>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</si>
  <si>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</si>
  <si>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</si>
  <si>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</si>
  <si>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</si>
  <si>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</si>
  <si>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</si>
  <si>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</si>
  <si>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</si>
  <si>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</si>
  <si>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</si>
  <si>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</si>
  <si>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</si>
  <si>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</si>
  <si>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</si>
  <si>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</si>
  <si>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</si>
  <si>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</si>
  <si>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</si>
  <si>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</si>
  <si>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</si>
  <si>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</si>
  <si>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</si>
  <si>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</si>
  <si>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</si>
  <si>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</si>
  <si>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</si>
  <si>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</si>
  <si>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</si>
  <si>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</si>
  <si>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</si>
  <si>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</si>
  <si>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</si>
  <si>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</si>
  <si>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</si>
  <si>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</si>
  <si>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</si>
  <si>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</si>
  <si>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</si>
  <si>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</si>
  <si>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</si>
  <si>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</si>
  <si>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</si>
  <si>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</si>
  <si>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</si>
  <si>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</si>
  <si>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</si>
  <si>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</si>
  <si>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</si>
  <si>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</si>
  <si>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</si>
  <si>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</si>
  <si>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</si>
  <si>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</si>
  <si>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</si>
  <si>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</si>
  <si>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</si>
  <si>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</si>
  <si>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</si>
  <si>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</si>
  <si>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</si>
  <si>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</si>
  <si>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</si>
  <si>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</si>
  <si>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</si>
  <si>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</si>
  <si>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</si>
  <si>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</si>
  <si>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</si>
  <si>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</si>
  <si>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</si>
  <si>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</si>
  <si>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</si>
  <si>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</si>
  <si>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</si>
  <si>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</si>
  <si>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</si>
  <si>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</si>
  <si>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</si>
  <si>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</si>
  <si>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</si>
  <si>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</si>
  <si>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</si>
  <si>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</si>
  <si>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</si>
  <si>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</si>
  <si>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</si>
  <si>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</si>
  <si>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</si>
  <si>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</si>
  <si>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</si>
  <si>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</si>
  <si>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</si>
  <si>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</si>
  <si>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</si>
  <si>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</si>
  <si>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</si>
  <si>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</si>
  <si>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</si>
  <si>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</si>
  <si>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</si>
  <si>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</si>
  <si>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</si>
  <si>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</si>
  <si>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</si>
  <si>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</si>
  <si>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</si>
  <si>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</si>
  <si>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</si>
  <si>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</si>
  <si>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</si>
  <si>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</si>
  <si>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</si>
  <si>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</si>
  <si>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</si>
  <si>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</si>
  <si>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</si>
  <si>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</si>
  <si>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</si>
  <si>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</si>
  <si>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</si>
  <si>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</si>
  <si>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</si>
  <si>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</si>
  <si>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</si>
  <si>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</si>
  <si>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</si>
  <si>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</si>
  <si>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</si>
  <si>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</si>
  <si>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</si>
  <si>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</si>
  <si>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</si>
  <si>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</si>
  <si>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</si>
  <si>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</si>
  <si>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</si>
  <si>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</si>
  <si>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</si>
  <si>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</si>
  <si>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</si>
  <si>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</si>
  <si>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</si>
  <si>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</si>
  <si>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</si>
  <si>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</si>
  <si>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</si>
  <si>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</si>
  <si>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</si>
  <si>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</si>
  <si>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</si>
  <si>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</si>
  <si>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</si>
  <si>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</si>
  <si>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</si>
  <si>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</si>
  <si>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</si>
  <si>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</si>
  <si>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</si>
  <si>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</si>
  <si>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</si>
  <si>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</si>
  <si>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</si>
  <si>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</si>
  <si>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</si>
  <si>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</si>
  <si>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</si>
  <si>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</si>
  <si>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</si>
  <si>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</si>
  <si>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</si>
  <si>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</si>
  <si>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</si>
  <si>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</si>
  <si>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</si>
  <si>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</si>
  <si>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</si>
  <si>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</si>
  <si>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</si>
  <si>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</si>
  <si>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</si>
  <si>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</si>
  <si>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</si>
  <si>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</si>
  <si>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</si>
  <si>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</si>
  <si>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</si>
  <si>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</si>
  <si>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</si>
  <si>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</si>
  <si>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</si>
  <si>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</si>
  <si>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</si>
  <si>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</si>
  <si>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</si>
  <si>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</si>
  <si>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</si>
  <si>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</si>
  <si>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</si>
  <si>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</si>
  <si>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</si>
  <si>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</si>
  <si>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</si>
  <si>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</si>
  <si>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</si>
  <si>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</si>
  <si>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</si>
  <si>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</si>
  <si>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</si>
  <si>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</si>
  <si>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</si>
  <si>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</si>
  <si>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</si>
  <si>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</si>
  <si>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</si>
  <si>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</si>
  <si>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</si>
  <si>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</si>
  <si>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</si>
  <si>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</si>
  <si>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</si>
  <si>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</si>
  <si>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</si>
  <si>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</si>
  <si>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</si>
  <si>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</si>
  <si>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</si>
  <si>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</si>
  <si>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</si>
  <si>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</si>
  <si>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</si>
  <si>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</si>
  <si>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</si>
  <si>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</si>
  <si>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</si>
  <si>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</si>
  <si>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</si>
  <si>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</si>
  <si>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</si>
  <si>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</si>
  <si>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</si>
  <si>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</si>
  <si>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</si>
  <si>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</si>
  <si>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</si>
  <si>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</si>
  <si>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</si>
  <si>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</si>
  <si>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</si>
  <si>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</si>
  <si>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</si>
  <si>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</si>
  <si>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</si>
  <si>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</si>
  <si>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</si>
  <si>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</si>
  <si>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</si>
  <si>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</si>
  <si>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</si>
  <si>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</si>
  <si>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</si>
  <si>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</si>
  <si>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</si>
  <si>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</si>
  <si>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</si>
  <si>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</si>
  <si>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</si>
  <si>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</si>
  <si>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</si>
  <si>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</si>
  <si>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</si>
  <si>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</si>
  <si>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</si>
  <si>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</si>
  <si>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</si>
  <si>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</si>
  <si>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</si>
  <si>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</si>
  <si>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</si>
  <si>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</si>
  <si>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</si>
  <si>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</si>
  <si>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</si>
  <si>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</si>
  <si>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</si>
  <si>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</si>
  <si>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</si>
  <si>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</si>
  <si>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</si>
  <si>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</si>
  <si>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</si>
  <si>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</si>
  <si>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</si>
  <si>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</si>
  <si>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</si>
  <si>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</si>
  <si>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</si>
  <si>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</si>
  <si>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</si>
  <si>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</si>
  <si>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</si>
  <si>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</si>
  <si>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</si>
  <si>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</si>
  <si>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</si>
  <si>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</si>
  <si>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</si>
  <si>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</si>
  <si>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</si>
  <si>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</si>
  <si>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</si>
  <si>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</si>
  <si>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</si>
  <si>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</si>
  <si>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</si>
  <si>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</si>
  <si>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</si>
  <si>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</si>
  <si>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</si>
  <si>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</si>
  <si>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</si>
  <si>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</si>
  <si>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</si>
  <si>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</si>
  <si>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</si>
  <si>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</si>
  <si>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</si>
  <si>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</si>
  <si>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</si>
  <si>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</si>
  <si>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</si>
  <si>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</si>
  <si>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</si>
  <si>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</si>
  <si>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</si>
  <si>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</si>
  <si>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</si>
  <si>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</si>
  <si>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</si>
  <si>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</si>
  <si>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</si>
  <si>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</si>
  <si>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</si>
  <si>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</si>
  <si>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</si>
  <si>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</si>
  <si>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</si>
  <si>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</si>
  <si>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</si>
  <si>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</si>
  <si>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</si>
  <si>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</si>
  <si>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</si>
  <si>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</si>
  <si>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</si>
  <si>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</si>
  <si>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</si>
  <si>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</si>
  <si>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</si>
  <si>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</si>
  <si>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</si>
  <si>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</si>
  <si>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</si>
  <si>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</si>
  <si>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</si>
  <si>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</si>
  <si>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</si>
  <si>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</si>
  <si>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</si>
  <si>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</si>
  <si>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</si>
  <si>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</si>
  <si>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</si>
  <si>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</si>
  <si>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</si>
  <si>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</si>
  <si>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</si>
  <si>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</si>
  <si>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</si>
  <si>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</si>
  <si>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</si>
  <si>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</si>
  <si>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</si>
  <si>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</si>
  <si>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</si>
  <si>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</si>
  <si>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</si>
  <si>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</si>
  <si>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</si>
  <si>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</si>
  <si>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</si>
  <si>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</si>
  <si>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</si>
  <si>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</si>
  <si>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</si>
  <si>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</si>
  <si>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</si>
  <si>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</si>
  <si>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</si>
  <si>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</si>
  <si>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</si>
  <si>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</si>
  <si>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</si>
  <si>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</si>
  <si>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</si>
  <si>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</si>
  <si>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</si>
  <si>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</si>
  <si>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</si>
  <si>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</si>
  <si>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</si>
  <si>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</si>
  <si>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</si>
  <si>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</si>
  <si>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</si>
  <si>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</si>
  <si>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</si>
  <si>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</si>
  <si>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</si>
  <si>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</si>
  <si>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</si>
  <si>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</si>
  <si>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</si>
  <si>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</si>
  <si>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</si>
  <si>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</si>
  <si>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</si>
  <si>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</si>
  <si>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</si>
  <si>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</si>
  <si>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</si>
  <si>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</si>
  <si>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</si>
  <si>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</si>
  <si>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</si>
  <si>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</si>
  <si>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</si>
  <si>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</si>
  <si>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</si>
  <si>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</si>
  <si>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</si>
  <si>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</si>
  <si>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</si>
  <si>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</si>
  <si>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</si>
  <si>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</si>
  <si>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</si>
  <si>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</si>
  <si>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</si>
  <si>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</si>
  <si>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</si>
  <si>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</si>
  <si>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</si>
  <si>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</si>
  <si>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</si>
  <si>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</si>
  <si>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</si>
  <si>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</si>
  <si>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</si>
  <si>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</si>
  <si>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</si>
  <si>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</si>
  <si>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</si>
  <si>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</si>
  <si>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</si>
  <si>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</si>
  <si>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</si>
  <si>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</si>
  <si>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</si>
  <si>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</si>
  <si>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</si>
  <si>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</si>
  <si>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</si>
  <si>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</si>
  <si>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</si>
  <si>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</si>
  <si>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</si>
  <si>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</si>
  <si>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</si>
  <si>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</si>
  <si>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</si>
  <si>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</si>
  <si>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</si>
  <si>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</si>
  <si>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</si>
  <si>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</si>
  <si>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</si>
  <si>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</si>
  <si>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</si>
  <si>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</si>
  <si>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</si>
  <si>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</si>
  <si>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</si>
  <si>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</si>
  <si>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</si>
  <si>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</si>
  <si>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</si>
  <si>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</si>
  <si>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</si>
  <si>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</si>
  <si>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</si>
  <si>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</si>
  <si>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</si>
  <si>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</si>
  <si>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</si>
  <si>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</si>
  <si>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</si>
  <si>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</si>
  <si>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</si>
  <si>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</si>
  <si>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</si>
  <si>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</si>
  <si>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</si>
  <si>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</si>
  <si>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</si>
  <si>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</si>
  <si>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</si>
  <si>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</si>
  <si>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</si>
  <si>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</si>
  <si>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</si>
  <si>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</si>
  <si>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</si>
  <si>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</si>
  <si>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</si>
  <si>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</si>
  <si>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</si>
  <si>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</si>
  <si>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</si>
  <si>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</si>
  <si>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</si>
  <si>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</si>
  <si>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</si>
  <si>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</si>
  <si>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</si>
  <si>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</si>
  <si>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</si>
  <si>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</si>
  <si>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</si>
  <si>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</si>
  <si>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</si>
  <si>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</si>
  <si>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</si>
  <si>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</si>
  <si>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</si>
  <si>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</si>
  <si>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</si>
  <si>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</si>
  <si>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</si>
  <si>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</si>
  <si>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</si>
  <si>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</si>
  <si>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</si>
  <si>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</si>
  <si>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</si>
  <si>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</si>
  <si>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</si>
  <si>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</si>
  <si>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</si>
  <si>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</si>
  <si>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</si>
  <si>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</si>
  <si>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</si>
  <si>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</si>
  <si>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</si>
  <si>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</si>
  <si>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</si>
  <si>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</si>
  <si>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</si>
  <si>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</si>
  <si>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</si>
  <si>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</si>
  <si>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</si>
  <si>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</si>
  <si>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</si>
  <si>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</si>
  <si>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</si>
  <si>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</si>
  <si>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</si>
  <si>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</si>
  <si>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</si>
  <si>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</si>
  <si>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</si>
  <si>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</si>
  <si>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</si>
  <si>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</si>
  <si>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</si>
  <si>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</si>
  <si>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</si>
  <si>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</si>
  <si>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</si>
  <si>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</si>
  <si>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</si>
  <si>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</si>
  <si>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</si>
  <si>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</si>
  <si>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</si>
  <si>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</si>
  <si>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</si>
  <si>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</si>
  <si>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</si>
  <si>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</si>
  <si>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</si>
  <si>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</si>
  <si>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</si>
  <si>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</si>
  <si>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</si>
  <si>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</si>
  <si>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</si>
  <si>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</si>
  <si>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</si>
  <si>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</si>
  <si>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</si>
  <si>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</si>
  <si>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</si>
  <si>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</si>
  <si>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</si>
  <si>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</si>
  <si>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</si>
  <si>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</si>
  <si>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</si>
  <si>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</si>
  <si>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</si>
  <si>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</si>
  <si>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</si>
  <si>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</si>
  <si>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</si>
  <si>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</si>
  <si>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</si>
  <si>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</si>
  <si>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</si>
  <si>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</si>
  <si>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</si>
  <si>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</si>
  <si>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</si>
  <si>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</si>
  <si>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</si>
  <si>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</si>
  <si>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</si>
  <si>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</si>
  <si>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</si>
  <si>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</si>
  <si>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</si>
  <si>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</si>
  <si>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</si>
  <si>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</si>
  <si>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</si>
  <si>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</si>
  <si>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</si>
  <si>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</si>
  <si>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</si>
  <si>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</si>
  <si>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</si>
  <si>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</si>
  <si>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</si>
  <si>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</si>
  <si>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</si>
  <si>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</si>
  <si>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</si>
  <si>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</si>
  <si>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</si>
  <si>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</si>
  <si>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</si>
  <si>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</si>
  <si>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</si>
  <si>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</si>
  <si>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</si>
  <si>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</si>
  <si>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</si>
  <si>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</si>
  <si>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</si>
  <si>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</si>
  <si>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</si>
  <si>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</si>
  <si>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</si>
  <si>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</si>
  <si>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</si>
  <si>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</si>
  <si>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</si>
  <si>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</si>
  <si>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</si>
  <si>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</si>
  <si>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</si>
  <si>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</si>
  <si>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</si>
  <si>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</si>
  <si>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</si>
  <si>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</si>
  <si>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</si>
  <si>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</si>
  <si>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</si>
  <si>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</si>
  <si>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</si>
  <si>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</si>
  <si>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</si>
  <si>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</si>
  <si>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</si>
  <si>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</si>
  <si>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</si>
  <si>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</si>
  <si>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</si>
  <si>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</si>
  <si>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</si>
  <si>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</si>
  <si>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</si>
  <si>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</si>
  <si>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</si>
  <si>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</si>
  <si>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</si>
  <si>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</si>
  <si>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</si>
  <si>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</si>
  <si>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</si>
  <si>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</si>
  <si>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</si>
  <si>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</si>
  <si>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</si>
  <si>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</si>
  <si>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</si>
  <si>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</si>
  <si>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</si>
  <si>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</si>
  <si>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</si>
  <si>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</si>
  <si>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</si>
  <si>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</si>
  <si>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</si>
  <si>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</si>
  <si>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</si>
  <si>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</si>
  <si>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</si>
  <si>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</si>
  <si>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</si>
  <si>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</si>
  <si>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</si>
  <si>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</si>
  <si>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</si>
  <si>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</si>
  <si>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</si>
  <si>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</si>
  <si>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</si>
  <si>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</si>
  <si>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</si>
  <si>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</si>
  <si>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</si>
  <si>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</si>
  <si>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</si>
  <si>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</si>
  <si>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</si>
  <si>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</si>
  <si>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</si>
  <si>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</si>
  <si>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</si>
  <si>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</si>
  <si>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</si>
  <si>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</si>
  <si>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</si>
  <si>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</si>
  <si>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</si>
  <si>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</si>
  <si>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</si>
  <si>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</si>
  <si>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</si>
  <si>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</si>
  <si>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</si>
  <si>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</si>
  <si>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</si>
  <si>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</si>
  <si>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</si>
  <si>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</si>
  <si>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</si>
  <si>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</si>
  <si>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</si>
  <si>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</si>
  <si>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</si>
  <si>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</si>
  <si>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</si>
  <si>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</si>
  <si>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</si>
  <si>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</si>
  <si>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</si>
  <si>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</si>
  <si>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</si>
  <si>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</si>
  <si>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</si>
  <si>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</si>
  <si>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</si>
  <si>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</si>
  <si>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</si>
  <si>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</si>
  <si>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</si>
  <si>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</si>
  <si>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</si>
  <si>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</si>
  <si>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</si>
  <si>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</si>
  <si>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</si>
  <si>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</si>
  <si>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</si>
  <si>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</si>
  <si>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</si>
  <si>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</si>
  <si>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</si>
  <si>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</si>
  <si>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</si>
  <si>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</si>
  <si>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</si>
  <si>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</si>
  <si>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</si>
  <si>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</si>
  <si>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</si>
  <si>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</si>
  <si>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</si>
  <si>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</si>
  <si>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</si>
  <si>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</si>
  <si>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</si>
  <si>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</si>
  <si>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</si>
  <si>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</si>
  <si>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</si>
  <si>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</si>
  <si>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</si>
  <si>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</si>
  <si>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</si>
  <si>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</si>
  <si>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</si>
  <si>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</si>
  <si>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</si>
  <si>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</si>
  <si>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</si>
  <si>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</si>
  <si>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</si>
  <si>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</si>
  <si>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</si>
  <si>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</si>
  <si>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</si>
  <si>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</si>
  <si>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</si>
  <si>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</si>
  <si>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</si>
  <si>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</si>
  <si>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</si>
  <si>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</si>
  <si>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</si>
  <si>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</si>
  <si>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</si>
  <si>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</si>
  <si>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</si>
  <si>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</si>
  <si>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</si>
  <si>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</si>
  <si>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</si>
  <si>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</si>
  <si>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</si>
  <si>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</si>
  <si>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</si>
  <si>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</si>
  <si>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</si>
  <si>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</si>
  <si>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</si>
  <si>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</si>
  <si>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</si>
  <si>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</si>
  <si>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</si>
  <si>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</si>
  <si>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</si>
  <si>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</si>
  <si>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</si>
  <si>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</si>
  <si>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</si>
  <si>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</si>
  <si>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</si>
  <si>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</si>
  <si>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</si>
  <si>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</si>
  <si>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</si>
  <si>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</si>
  <si>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</si>
  <si>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</si>
  <si>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</si>
  <si>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</si>
  <si>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</si>
  <si>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</si>
  <si>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</si>
  <si>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</si>
  <si>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</si>
  <si>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</si>
  <si>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</si>
  <si>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</si>
  <si>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</si>
  <si>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</si>
  <si>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</si>
  <si>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</si>
  <si>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</si>
  <si>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</si>
  <si>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</si>
  <si>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</si>
  <si>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</si>
  <si>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</si>
  <si>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</si>
  <si>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</si>
  <si>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</si>
  <si>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</si>
  <si>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</si>
  <si>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</si>
  <si>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</si>
  <si>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</si>
  <si>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</si>
  <si>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</si>
  <si>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</si>
  <si>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</si>
  <si>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</si>
  <si>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</si>
  <si>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</si>
  <si>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</si>
  <si>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</si>
  <si>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</si>
  <si>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</si>
  <si>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</si>
  <si>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</si>
  <si>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</si>
  <si>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</si>
  <si>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</si>
  <si>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</si>
  <si>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</si>
  <si>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</si>
  <si>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</si>
  <si>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</si>
  <si>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</si>
  <si>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</si>
  <si>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</si>
  <si>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</si>
  <si>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</si>
  <si>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</si>
  <si>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</si>
  <si>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</si>
  <si>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</si>
  <si>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</si>
  <si>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</si>
  <si>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</si>
  <si>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</si>
  <si>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</si>
  <si>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</si>
  <si>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</si>
  <si>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</si>
  <si>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</si>
  <si>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</si>
  <si>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</si>
  <si>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</si>
  <si>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</si>
  <si>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</si>
  <si>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</si>
  <si>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</si>
  <si>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</si>
  <si>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</si>
  <si>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</si>
  <si>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</si>
  <si>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</si>
  <si>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</si>
  <si>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</si>
  <si>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</si>
  <si>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</si>
  <si>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</si>
  <si>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</si>
  <si>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</si>
  <si>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</si>
  <si>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</si>
  <si>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</si>
  <si>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</si>
  <si>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</si>
  <si>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</si>
  <si>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</si>
  <si>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</si>
  <si>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</si>
  <si>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</si>
  <si>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</si>
  <si>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</si>
  <si>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</si>
  <si>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</si>
  <si>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</si>
  <si>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</si>
  <si>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</si>
  <si>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</si>
  <si>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</si>
  <si>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</si>
  <si>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</si>
  <si>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</si>
  <si>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</si>
  <si>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</si>
  <si>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</si>
  <si>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</si>
  <si>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</si>
  <si>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</si>
  <si>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</si>
  <si>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</si>
  <si>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</si>
  <si>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</si>
  <si>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</si>
  <si>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</si>
  <si>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</si>
  <si>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</si>
  <si>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</si>
  <si>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</si>
  <si>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</si>
  <si>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</si>
  <si>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</si>
  <si>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</si>
  <si>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</si>
  <si>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</si>
  <si>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</si>
  <si>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</si>
  <si>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</si>
  <si>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</si>
  <si>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</si>
  <si>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</si>
  <si>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</si>
  <si>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</si>
  <si>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</si>
  <si>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</si>
  <si>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</si>
  <si>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</si>
  <si>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</si>
  <si>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</si>
  <si>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</si>
  <si>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</si>
  <si>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</si>
  <si>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</si>
  <si>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</si>
  <si>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</si>
  <si>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</si>
  <si>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</si>
  <si>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</si>
  <si>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</si>
  <si>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</si>
  <si>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</si>
  <si>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</si>
  <si>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</si>
  <si>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</si>
  <si>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</si>
  <si>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</si>
  <si>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</si>
  <si>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</si>
  <si>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</si>
  <si>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</si>
  <si>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</si>
  <si>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</si>
  <si>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</si>
  <si>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</si>
  <si>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</si>
  <si>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</si>
  <si>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</si>
  <si>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</si>
  <si>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</si>
  <si>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</si>
  <si>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</si>
  <si>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</si>
  <si>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</si>
  <si>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</si>
  <si>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</si>
  <si>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</si>
  <si>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</si>
  <si>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</si>
  <si>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</si>
  <si>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</si>
  <si>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</si>
  <si>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</si>
  <si>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</si>
  <si>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</si>
  <si>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</si>
  <si>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</si>
  <si>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</si>
  <si>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</si>
  <si>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</si>
  <si>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</si>
  <si>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</si>
  <si>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</si>
  <si>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</si>
  <si>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</si>
  <si>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</si>
  <si>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</si>
  <si>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</si>
  <si>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</si>
  <si>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</si>
  <si>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</si>
  <si>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</si>
  <si>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</si>
  <si>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</si>
  <si>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</si>
  <si>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</si>
  <si>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</si>
  <si>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</si>
  <si>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</si>
  <si>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</si>
  <si>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</si>
  <si>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</si>
  <si>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</si>
  <si>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</si>
  <si>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</si>
  <si>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</si>
  <si>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</si>
  <si>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</si>
  <si>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</si>
  <si>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</si>
  <si>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</si>
  <si>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</si>
  <si>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</si>
  <si>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</si>
  <si>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</si>
  <si>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</si>
  <si>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</si>
  <si>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</si>
  <si>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</si>
  <si>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</si>
  <si>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</si>
  <si>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</si>
  <si>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</si>
  <si>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</si>
  <si>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</si>
  <si>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</si>
  <si>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</si>
  <si>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</si>
  <si>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</si>
  <si>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</si>
  <si>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</si>
  <si>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</si>
  <si>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</si>
  <si>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</si>
  <si>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</si>
  <si>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</si>
  <si>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</si>
  <si>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</si>
  <si>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</si>
  <si>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</si>
  <si>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</si>
  <si>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</si>
  <si>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</si>
  <si>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</si>
  <si>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</si>
  <si>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</si>
  <si>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</si>
  <si>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</si>
  <si>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</si>
  <si>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</si>
  <si>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</si>
  <si>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</si>
  <si>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</si>
  <si>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</si>
  <si>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</si>
  <si>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</si>
  <si>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</si>
  <si>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</si>
  <si>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</si>
  <si>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</si>
  <si>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</si>
  <si>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</si>
  <si>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</si>
  <si>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</si>
  <si>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</si>
  <si>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</si>
  <si>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</si>
  <si>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</si>
  <si>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</si>
  <si>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</si>
  <si>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</si>
  <si>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</si>
  <si>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</si>
  <si>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</si>
  <si>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</si>
  <si>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</si>
  <si>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</si>
  <si>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</si>
  <si>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</si>
  <si>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</si>
  <si>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</si>
  <si>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</si>
  <si>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</si>
  <si>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</si>
  <si>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</si>
  <si>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</si>
  <si>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</si>
  <si>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</si>
  <si>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</si>
  <si>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</si>
  <si>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</si>
  <si>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</si>
  <si>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</si>
  <si>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</si>
  <si>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</si>
  <si>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</si>
  <si>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</si>
  <si>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</si>
  <si>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</si>
  <si>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</si>
  <si>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</si>
  <si>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</si>
  <si>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</si>
  <si>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</si>
  <si>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</si>
  <si>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</si>
  <si>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</si>
  <si>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</si>
  <si>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</si>
  <si>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</si>
  <si>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</si>
  <si>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</si>
  <si>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</si>
  <si>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</si>
  <si>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</si>
  <si>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</si>
  <si>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</si>
  <si>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</si>
  <si>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</si>
  <si>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</si>
  <si>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</si>
  <si>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</si>
  <si>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</si>
  <si>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</si>
  <si>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</si>
  <si>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</si>
  <si>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</si>
  <si>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</si>
  <si>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</si>
  <si>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</si>
  <si>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</si>
  <si>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</si>
  <si>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</si>
  <si>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</si>
  <si>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</si>
  <si>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</si>
  <si>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</si>
  <si>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</si>
  <si>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</si>
  <si>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</si>
  <si>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</si>
  <si>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</si>
  <si>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</si>
  <si>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</si>
  <si>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</si>
  <si>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</si>
  <si>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</si>
  <si>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</si>
  <si>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</si>
  <si>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</si>
  <si>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</si>
  <si>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</si>
  <si>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</si>
  <si>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</si>
  <si>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</si>
  <si>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</si>
  <si>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</si>
  <si>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</si>
  <si>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</si>
  <si>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</si>
  <si>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</si>
  <si>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</si>
  <si>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</si>
  <si>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</si>
  <si>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</si>
  <si>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</si>
  <si>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</si>
  <si>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</si>
  <si>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</si>
  <si>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</si>
  <si>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</si>
  <si>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</si>
  <si>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</si>
  <si>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</si>
  <si>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</si>
  <si>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</si>
  <si>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</si>
  <si>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</si>
  <si>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</si>
  <si>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</si>
  <si>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</si>
  <si>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</si>
  <si>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</si>
  <si>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</si>
  <si>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</si>
  <si>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</si>
  <si>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</si>
  <si>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</si>
  <si>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</si>
  <si>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</si>
  <si>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</si>
  <si>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</si>
  <si>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</si>
  <si>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</si>
  <si>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</si>
  <si>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</si>
  <si>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</si>
  <si>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</si>
  <si>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</si>
  <si>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</si>
  <si>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</si>
  <si>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</si>
  <si>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</si>
  <si>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</si>
  <si>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</si>
  <si>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</si>
  <si>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</si>
  <si>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</si>
  <si>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</si>
  <si>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</si>
  <si>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</si>
  <si>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</si>
  <si>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</si>
  <si>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</si>
  <si>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</si>
  <si>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</si>
  <si>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</si>
  <si>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</si>
  <si>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</si>
  <si>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</si>
  <si>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</si>
  <si>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</si>
  <si>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</si>
  <si>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</si>
  <si>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</si>
  <si>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</si>
  <si>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</si>
  <si>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</si>
  <si>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</si>
  <si>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</si>
  <si>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</si>
  <si>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</si>
  <si>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</si>
  <si>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</si>
  <si>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</si>
  <si>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</si>
  <si>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</si>
  <si>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</si>
  <si>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</si>
  <si>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</si>
  <si>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</si>
  <si>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</si>
  <si>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</si>
  <si>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</si>
  <si>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</si>
  <si>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</si>
  <si>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</si>
  <si>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</si>
  <si>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</si>
  <si>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</si>
  <si>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</si>
  <si>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</si>
  <si>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</si>
  <si>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</si>
  <si>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</si>
  <si>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</si>
  <si>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</si>
  <si>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</si>
  <si>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</si>
  <si>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</si>
  <si>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</si>
  <si>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</si>
  <si>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</si>
  <si>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</si>
  <si>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</si>
  <si>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</si>
  <si>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</si>
  <si>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</si>
  <si>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</si>
  <si>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</si>
  <si>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</si>
  <si>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</si>
  <si>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</si>
  <si>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</si>
  <si>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</si>
  <si>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</si>
  <si>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</si>
  <si>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</si>
  <si>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</si>
  <si>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</si>
  <si>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</si>
  <si>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</si>
  <si>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</si>
  <si>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</si>
  <si>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</si>
  <si>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</si>
  <si>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</si>
  <si>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</si>
  <si>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</si>
  <si>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</si>
  <si>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</si>
  <si>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</si>
  <si>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</si>
  <si>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</si>
  <si>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</si>
  <si>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</si>
  <si>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</si>
  <si>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</si>
  <si>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</si>
  <si>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</si>
  <si>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</si>
  <si>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</si>
  <si>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</si>
  <si>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</si>
  <si>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</si>
  <si>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</si>
  <si>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</si>
  <si>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</si>
  <si>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</si>
  <si>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</si>
  <si>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</si>
  <si>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</si>
  <si>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</si>
  <si>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</si>
  <si>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</si>
  <si>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</si>
  <si>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</si>
  <si>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</si>
  <si>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</si>
  <si>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</si>
  <si>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</si>
  <si>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</si>
  <si>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</si>
  <si>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</si>
  <si>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</si>
  <si>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</si>
  <si>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</si>
  <si>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</si>
  <si>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</si>
  <si>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</si>
  <si>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</si>
  <si>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</si>
  <si>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</si>
  <si>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</si>
  <si>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</si>
  <si>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</si>
  <si>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</si>
  <si>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</si>
  <si>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</si>
  <si>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</si>
  <si>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</si>
  <si>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</si>
  <si>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</si>
  <si>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</si>
  <si>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</si>
  <si>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</si>
  <si>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</si>
  <si>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</si>
  <si>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</si>
  <si>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</si>
  <si>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</si>
  <si>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</si>
  <si>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</si>
  <si>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</si>
  <si>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</si>
  <si>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</si>
  <si>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</si>
  <si>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</si>
  <si>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</si>
  <si>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</si>
  <si>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</si>
  <si>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</si>
  <si>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</si>
  <si>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</si>
  <si>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</si>
  <si>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</si>
  <si>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</si>
  <si>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</si>
  <si>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</si>
  <si>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</si>
  <si>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</si>
  <si>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</si>
  <si>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</si>
  <si>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</si>
  <si>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</si>
  <si>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</si>
  <si>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</si>
  <si>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</si>
  <si>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</si>
  <si>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</si>
  <si>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</si>
  <si>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</si>
  <si>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</si>
  <si>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</si>
  <si>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</si>
  <si>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</si>
  <si>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</si>
  <si>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</si>
  <si>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</si>
  <si>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</si>
  <si>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</si>
  <si>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</si>
  <si>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</si>
  <si>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</si>
  <si>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</si>
  <si>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</si>
  <si>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</si>
  <si>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</si>
  <si>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</si>
  <si>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</si>
  <si>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</si>
  <si>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</si>
  <si>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</si>
  <si>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</si>
  <si>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</si>
  <si>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</si>
  <si>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</si>
  <si>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</si>
  <si>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</si>
  <si>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</si>
  <si>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</si>
  <si>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</si>
  <si>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</si>
  <si>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</si>
  <si>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</si>
  <si>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</si>
  <si>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</si>
  <si>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</si>
  <si>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</si>
  <si>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</si>
  <si>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</si>
  <si>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</si>
  <si>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</si>
  <si>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</si>
  <si>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</si>
  <si>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</si>
  <si>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</si>
  <si>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</si>
  <si>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</si>
  <si>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</si>
  <si>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</si>
  <si>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</si>
  <si>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</si>
  <si>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</si>
  <si>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</si>
  <si>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</si>
  <si>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</si>
  <si>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</si>
  <si>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</si>
  <si>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</si>
  <si>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</si>
  <si>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</si>
  <si>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</si>
  <si>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</si>
  <si>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</si>
  <si>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</si>
  <si>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</si>
  <si>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</si>
  <si>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</si>
  <si>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</si>
  <si>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</si>
  <si>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</si>
  <si>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</si>
  <si>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</si>
  <si>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</si>
  <si>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</si>
  <si>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</si>
  <si>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</si>
  <si>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</si>
  <si>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</si>
  <si>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</si>
  <si>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</si>
  <si>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</si>
  <si>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</si>
  <si>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</si>
  <si>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</si>
  <si>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</si>
  <si>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</si>
  <si>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</si>
  <si>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</si>
  <si>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</si>
  <si>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</si>
  <si>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</si>
  <si>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</si>
  <si>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</si>
  <si>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</si>
  <si>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</si>
  <si>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</si>
  <si>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</si>
  <si>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</si>
  <si>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</si>
  <si>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</si>
  <si>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</si>
  <si>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</si>
  <si>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</si>
  <si>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</si>
  <si>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</si>
  <si>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</si>
  <si>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</si>
  <si>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</si>
  <si>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</si>
  <si>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</si>
  <si>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</si>
  <si>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</si>
  <si>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</si>
  <si>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</si>
  <si>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</si>
  <si>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</si>
  <si>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</si>
  <si>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</si>
  <si>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</si>
  <si>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</si>
  <si>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</si>
  <si>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</si>
  <si>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</si>
  <si>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</si>
  <si>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</si>
  <si>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</si>
  <si>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</si>
  <si>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</si>
  <si>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</si>
  <si>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</si>
  <si>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</si>
  <si>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</si>
  <si>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</si>
  <si>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</si>
  <si>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</si>
  <si>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</si>
  <si>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</si>
  <si>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</si>
  <si>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</si>
  <si>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</si>
  <si>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</si>
  <si>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</si>
  <si>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</si>
  <si>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</si>
  <si>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</si>
  <si>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</si>
  <si>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</si>
  <si>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</si>
  <si>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</si>
  <si>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</si>
  <si>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</si>
  <si>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</si>
  <si>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</si>
  <si>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</si>
  <si>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</si>
  <si>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</si>
  <si>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</si>
  <si>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</si>
  <si>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</si>
  <si>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</si>
  <si>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</si>
  <si>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</si>
  <si>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</si>
  <si>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</si>
  <si>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</si>
  <si>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</si>
  <si>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</si>
  <si>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</si>
  <si>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</si>
  <si>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</si>
  <si>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</si>
  <si>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</si>
  <si>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</si>
  <si>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</si>
  <si>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</si>
  <si>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</si>
  <si>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</si>
  <si>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</si>
  <si>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</si>
  <si>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</si>
  <si>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</si>
  <si>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</si>
  <si>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</si>
  <si>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</si>
  <si>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</si>
  <si>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</si>
  <si>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</si>
  <si>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</si>
  <si>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</si>
  <si>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</si>
  <si>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</si>
  <si>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</si>
  <si>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</si>
  <si>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</si>
  <si>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</si>
  <si>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</si>
  <si>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</si>
  <si>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</si>
  <si>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</si>
  <si>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</si>
  <si>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</si>
  <si>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</si>
  <si>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</si>
  <si>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</si>
  <si>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</si>
  <si>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</si>
  <si>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</si>
  <si>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</si>
  <si>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</si>
  <si>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</si>
  <si>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</si>
  <si>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</si>
  <si>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</si>
  <si>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</si>
  <si>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</si>
  <si>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</si>
  <si>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</si>
  <si>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</si>
  <si>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</si>
  <si>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</si>
  <si>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</si>
  <si>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</si>
  <si>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</si>
  <si>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</si>
  <si>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</si>
  <si>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</si>
  <si>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</si>
  <si>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</si>
  <si>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</si>
  <si>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</si>
  <si>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</si>
  <si>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</si>
  <si>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</si>
  <si>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</si>
  <si>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</si>
  <si>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</si>
  <si>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</si>
  <si>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</si>
  <si>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</si>
  <si>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</si>
  <si>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</si>
  <si>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</si>
  <si>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</si>
  <si>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</si>
  <si>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</si>
  <si>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</si>
  <si>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</si>
  <si>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</si>
  <si>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</si>
  <si>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</si>
  <si>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</si>
  <si>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</si>
  <si>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</si>
  <si>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</si>
  <si>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</si>
  <si>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</si>
  <si>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</si>
  <si>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</si>
  <si>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</si>
  <si>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</si>
  <si>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</si>
  <si>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</si>
  <si>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</si>
  <si>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</si>
  <si>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</si>
  <si>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</si>
  <si>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</si>
  <si>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</si>
  <si>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</si>
  <si>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</si>
  <si>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</si>
  <si>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</si>
  <si>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</si>
  <si>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</si>
  <si>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</si>
  <si>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</si>
  <si>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</si>
  <si>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</si>
  <si>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</si>
  <si>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</si>
  <si>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</si>
  <si>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</si>
  <si>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</si>
  <si>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</si>
  <si>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</si>
  <si>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</si>
  <si>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</si>
  <si>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</si>
  <si>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</si>
  <si>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</si>
  <si>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</si>
  <si>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</si>
  <si>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</si>
  <si>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</si>
  <si>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</si>
  <si>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</si>
  <si>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</si>
  <si>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</si>
  <si>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</si>
  <si>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</si>
  <si>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</si>
  <si>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</si>
  <si>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</si>
  <si>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</si>
  <si>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</si>
  <si>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</si>
  <si>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</si>
  <si>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</si>
  <si>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</si>
  <si>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</si>
  <si>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</si>
  <si>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</si>
  <si>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</si>
  <si>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</si>
  <si>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</si>
  <si>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</si>
  <si>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</si>
  <si>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</si>
  <si>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</si>
  <si>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</si>
  <si>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</si>
  <si>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</si>
  <si>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</si>
  <si>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</si>
  <si>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</si>
  <si>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</si>
  <si>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</si>
  <si>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</si>
  <si>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</si>
  <si>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</si>
  <si>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</si>
  <si>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</si>
  <si>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</si>
  <si>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</si>
  <si>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</si>
  <si>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</si>
  <si>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</si>
  <si>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</si>
  <si>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</si>
  <si>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</si>
  <si>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</si>
  <si>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</si>
  <si>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</si>
  <si>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</si>
  <si>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</si>
  <si>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</si>
  <si>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</si>
  <si>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</si>
  <si>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</si>
  <si>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</si>
  <si>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</si>
  <si>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</si>
  <si>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</si>
  <si>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</si>
  <si>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</si>
  <si>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</si>
  <si>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</si>
  <si>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</si>
  <si>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</si>
  <si>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</si>
  <si>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</si>
  <si>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</si>
  <si>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</si>
  <si>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</si>
  <si>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</si>
  <si>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</si>
  <si>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</si>
  <si>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</si>
  <si>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</si>
  <si>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</si>
  <si>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</si>
  <si>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</si>
  <si>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</si>
  <si>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</si>
  <si>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</si>
  <si>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</si>
  <si>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</si>
  <si>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</si>
  <si>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</si>
  <si>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</si>
  <si>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</si>
  <si>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</si>
  <si>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</si>
  <si>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</si>
  <si>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</si>
  <si>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</si>
  <si>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</si>
  <si>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</si>
  <si>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</si>
  <si>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</si>
  <si>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</si>
  <si>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</si>
  <si>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</si>
  <si>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</si>
  <si>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</si>
  <si>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</si>
  <si>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</si>
  <si>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</si>
  <si>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</si>
  <si>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</si>
  <si>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</si>
  <si>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</si>
  <si>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</si>
  <si>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</si>
  <si>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</si>
  <si>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</si>
  <si>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</si>
  <si>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</si>
  <si>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</si>
  <si>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</si>
  <si>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</si>
  <si>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</si>
  <si>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</si>
  <si>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</si>
  <si>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</si>
  <si>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</si>
  <si>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</si>
  <si>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</si>
  <si>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</si>
  <si>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</si>
  <si>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</si>
  <si>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</si>
  <si>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</si>
  <si>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</si>
  <si>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</si>
  <si>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</si>
  <si>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</si>
  <si>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</si>
  <si>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</si>
  <si>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</si>
  <si>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</si>
  <si>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</si>
  <si>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</si>
  <si>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</si>
  <si>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</si>
  <si>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</si>
  <si>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</si>
  <si>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</si>
  <si>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</si>
  <si>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</si>
  <si>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</si>
  <si>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</si>
  <si>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</si>
  <si>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</si>
  <si>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</si>
  <si>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</si>
  <si>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</si>
  <si>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</si>
  <si>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</si>
  <si>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</si>
  <si>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</si>
  <si>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</si>
  <si>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</si>
  <si>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</si>
  <si>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</si>
  <si>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</si>
  <si>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</si>
  <si>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</si>
  <si>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</si>
  <si>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</si>
  <si>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</si>
  <si>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</si>
  <si>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</si>
  <si>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</si>
  <si>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</si>
  <si>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</si>
  <si>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</si>
  <si>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</si>
  <si>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</si>
  <si>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</si>
  <si>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</si>
  <si>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</si>
  <si>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</si>
  <si>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</si>
  <si>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</si>
  <si>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</si>
  <si>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</si>
  <si>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</si>
  <si>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</si>
  <si>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</si>
  <si>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</si>
  <si>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</si>
  <si>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</si>
  <si>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</si>
  <si>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</si>
  <si>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</si>
  <si>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</si>
  <si>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</si>
  <si>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</si>
  <si>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</si>
  <si>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</si>
  <si>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</si>
  <si>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</si>
  <si>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</si>
  <si>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</si>
  <si>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</si>
  <si>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</si>
  <si>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</si>
  <si>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</si>
  <si>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</si>
  <si>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</si>
  <si>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</si>
  <si>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</si>
  <si>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</si>
  <si>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</si>
  <si>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</si>
  <si>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</si>
  <si>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</si>
  <si>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</si>
  <si>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</si>
  <si>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</si>
  <si>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</si>
  <si>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</si>
  <si>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</si>
  <si>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</si>
  <si>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</si>
  <si>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</si>
  <si>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</si>
  <si>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</si>
  <si>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</si>
  <si>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</si>
  <si>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</si>
  <si>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</si>
  <si>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</si>
  <si>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</si>
  <si>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</si>
  <si>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</si>
  <si>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</si>
  <si>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</si>
  <si>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</si>
  <si>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</si>
  <si>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</si>
  <si>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</si>
  <si>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</si>
  <si>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</si>
  <si>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</si>
  <si>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</si>
  <si>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</si>
  <si>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</si>
  <si>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</si>
  <si>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</si>
  <si>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</si>
  <si>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</si>
  <si>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</si>
  <si>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</si>
  <si>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</si>
  <si>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</si>
  <si>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</si>
  <si>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</si>
  <si>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</si>
  <si>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</si>
  <si>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</si>
  <si>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</si>
  <si>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</si>
  <si>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</si>
  <si>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</si>
  <si>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</si>
  <si>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</si>
  <si>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</si>
  <si>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</si>
  <si>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</si>
  <si>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</si>
  <si>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</si>
  <si>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</si>
  <si>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</si>
  <si>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</si>
  <si>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</si>
  <si>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</si>
  <si>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</si>
  <si>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</si>
  <si>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</si>
  <si>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</si>
  <si>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</si>
  <si>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</si>
  <si>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</si>
  <si>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</si>
  <si>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</si>
  <si>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</si>
  <si>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</si>
  <si>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</si>
  <si>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</si>
  <si>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</si>
  <si>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</si>
  <si>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</si>
  <si>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</si>
  <si>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</si>
  <si>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</si>
  <si>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</si>
  <si>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</si>
  <si>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</si>
  <si>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</si>
  <si>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</si>
  <si>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</si>
  <si>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</si>
  <si>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</si>
  <si>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</si>
  <si>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</si>
  <si>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</si>
  <si>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</si>
  <si>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</si>
  <si>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</si>
  <si>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</si>
  <si>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</si>
  <si>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</si>
  <si>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</si>
  <si>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</si>
  <si>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</si>
  <si>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</si>
  <si>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</si>
  <si>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</si>
  <si>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</si>
  <si>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</si>
  <si>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</si>
  <si>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</si>
  <si>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</si>
  <si>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</si>
  <si>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</si>
  <si>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</si>
  <si>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</si>
  <si>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</si>
  <si>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</si>
  <si>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</si>
  <si>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</si>
  <si>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</si>
  <si>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</si>
  <si>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</si>
  <si>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</si>
  <si>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</si>
  <si>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</si>
  <si>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</si>
  <si>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</si>
  <si>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</si>
  <si>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</si>
  <si>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</si>
  <si>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</si>
  <si>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</si>
  <si>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</si>
  <si>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</si>
  <si>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</si>
  <si>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</si>
  <si>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</si>
  <si>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</si>
  <si>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</si>
  <si>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</si>
  <si>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</si>
  <si>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</si>
  <si>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</si>
  <si>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</si>
  <si>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</si>
  <si>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</si>
  <si>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</si>
  <si>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</si>
  <si>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</si>
  <si>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</si>
  <si>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</si>
  <si>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</si>
  <si>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</si>
  <si>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</si>
  <si>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</si>
  <si>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</si>
  <si>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</si>
  <si>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</si>
  <si>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</si>
  <si>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</si>
  <si>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</si>
  <si>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</si>
  <si>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</si>
  <si>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</si>
  <si>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</si>
  <si>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</si>
  <si>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</si>
  <si>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</si>
  <si>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</si>
  <si>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</si>
  <si>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</si>
  <si>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</si>
  <si>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</si>
  <si>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</si>
  <si>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</si>
  <si>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</si>
  <si>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</si>
  <si>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</si>
  <si>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</si>
  <si>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</si>
  <si>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</si>
  <si>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</si>
  <si>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</si>
  <si>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</si>
  <si>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</si>
  <si>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</si>
  <si>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</si>
  <si>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</si>
  <si>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</si>
  <si>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</si>
  <si>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</si>
  <si>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</si>
  <si>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</si>
  <si>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</si>
  <si>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</si>
  <si>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</si>
  <si>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</si>
  <si>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</si>
  <si>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</si>
  <si>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</si>
  <si>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</si>
  <si>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</si>
  <si>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</si>
  <si>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</si>
  <si>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</si>
  <si>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</si>
  <si>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</si>
  <si>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</si>
  <si>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</si>
  <si>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</si>
  <si>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</si>
  <si>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</si>
  <si>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</si>
  <si>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</si>
  <si>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</si>
  <si>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</si>
  <si>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</si>
  <si>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</si>
  <si>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</si>
  <si>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</si>
  <si>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</si>
  <si>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</si>
  <si>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</si>
  <si>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</si>
  <si>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</si>
  <si>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</si>
  <si>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</si>
  <si>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</si>
  <si>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</si>
  <si>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</si>
  <si>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</si>
  <si>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</si>
  <si>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</si>
  <si>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</si>
  <si>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</si>
  <si>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</si>
  <si>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</si>
  <si>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</si>
  <si>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</si>
  <si>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</si>
  <si>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</si>
  <si>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</si>
  <si>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</si>
  <si>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</si>
  <si>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</si>
  <si>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</si>
  <si>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</si>
  <si>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</si>
  <si>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</si>
  <si>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</si>
  <si>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</si>
  <si>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</si>
  <si>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</si>
  <si>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</si>
  <si>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</si>
  <si>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</si>
  <si>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</si>
  <si>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</si>
  <si>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</si>
  <si>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</si>
  <si>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</si>
  <si>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</si>
  <si>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</si>
  <si>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</si>
  <si>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</si>
  <si>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</si>
  <si>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</si>
  <si>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</si>
  <si>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</si>
  <si>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</si>
  <si>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</si>
  <si>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</si>
  <si>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</si>
  <si>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</si>
  <si>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</si>
  <si>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</si>
  <si>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</si>
  <si>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</si>
  <si>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</si>
  <si>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</si>
  <si>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</si>
  <si>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</si>
  <si>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</si>
  <si>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</si>
  <si>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</si>
  <si>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</si>
  <si>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</si>
  <si>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</si>
  <si>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</si>
  <si>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</si>
  <si>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</si>
  <si>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</si>
  <si>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</si>
  <si>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</si>
  <si>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</si>
  <si>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</si>
  <si>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</si>
  <si>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</si>
  <si>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</si>
  <si>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</si>
  <si>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</si>
  <si>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</si>
  <si>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</si>
  <si>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</si>
  <si>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</si>
  <si>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</si>
  <si>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</si>
  <si>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</si>
  <si>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</si>
  <si>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</si>
  <si>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</si>
  <si>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</si>
  <si>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</si>
  <si>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</si>
  <si>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</si>
  <si>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</si>
  <si>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</si>
  <si>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</si>
  <si>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</si>
  <si>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</si>
  <si>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</si>
  <si>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</si>
  <si>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</si>
  <si>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</si>
  <si>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</si>
  <si>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</si>
  <si>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</si>
  <si>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</si>
  <si>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</si>
  <si>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</si>
  <si>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</si>
  <si>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</si>
  <si>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</si>
  <si>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</si>
  <si>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</si>
  <si>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</si>
  <si>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</si>
  <si>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</si>
  <si>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</si>
  <si>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</si>
  <si>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</si>
  <si>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</si>
  <si>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</si>
  <si>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</si>
  <si>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</si>
  <si>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</si>
  <si>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</si>
  <si>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</si>
  <si>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</si>
  <si>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</si>
  <si>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</si>
  <si>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</si>
  <si>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</si>
  <si>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</si>
  <si>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</si>
  <si>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</si>
  <si>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</si>
  <si>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</si>
  <si>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</si>
  <si>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</si>
  <si>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</si>
  <si>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</si>
  <si>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</si>
  <si>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</si>
  <si>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</si>
  <si>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</si>
  <si>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</si>
  <si>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</si>
  <si>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</si>
  <si>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</si>
  <si>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</si>
  <si>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</si>
  <si>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</si>
  <si>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</si>
  <si>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</si>
  <si>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</si>
  <si>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</si>
  <si>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</si>
  <si>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</si>
  <si>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</si>
  <si>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</si>
  <si>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</si>
  <si>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</si>
  <si>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</si>
  <si>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</si>
  <si>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</si>
  <si>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</si>
  <si>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</si>
  <si>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</si>
  <si>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</si>
  <si>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</si>
  <si>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</si>
  <si>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</si>
  <si>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</si>
  <si>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</si>
  <si>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</si>
  <si>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</si>
  <si>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</si>
  <si>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</si>
  <si>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</si>
  <si>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</si>
  <si>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</si>
  <si>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</si>
  <si>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</si>
  <si>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</si>
  <si>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</si>
  <si>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</si>
  <si>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</si>
  <si>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</si>
  <si>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</si>
  <si>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</si>
  <si>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</si>
  <si>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</si>
  <si>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</si>
  <si>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</si>
  <si>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</si>
  <si>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</si>
  <si>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</si>
  <si>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</si>
  <si>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</si>
  <si>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</si>
  <si>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</si>
  <si>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</si>
  <si>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</si>
  <si>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</si>
  <si>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</si>
  <si>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</si>
  <si>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</si>
  <si>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</si>
  <si>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</si>
  <si>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</si>
  <si>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</si>
  <si>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</si>
  <si>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</si>
  <si>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</si>
  <si>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</si>
  <si>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</si>
  <si>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</si>
  <si>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</si>
  <si>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</si>
  <si>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</si>
  <si>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</si>
  <si>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</si>
  <si>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</si>
  <si>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</si>
  <si>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</si>
  <si>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</si>
  <si>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</si>
  <si>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</si>
  <si>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</si>
  <si>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</si>
  <si>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</si>
  <si>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</si>
  <si>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</si>
  <si>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</si>
  <si>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</si>
  <si>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</si>
  <si>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</si>
  <si>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</si>
  <si>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</si>
  <si>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</si>
  <si>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</si>
  <si>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</si>
  <si>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</si>
  <si>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</si>
  <si>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</si>
  <si>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</si>
  <si>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</si>
  <si>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</si>
  <si>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</si>
  <si>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</si>
  <si>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</si>
  <si>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</si>
  <si>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</si>
  <si>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</si>
  <si>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</si>
  <si>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</si>
  <si>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</si>
  <si>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</si>
  <si>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</si>
  <si>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</si>
  <si>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</si>
  <si>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</si>
  <si>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</si>
  <si>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</si>
  <si>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</si>
  <si>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</si>
  <si>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</si>
  <si>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</si>
  <si>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</si>
  <si>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</si>
  <si>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</si>
  <si>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</si>
  <si>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</si>
  <si>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</si>
  <si>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</si>
  <si>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</si>
  <si>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</si>
  <si>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</si>
  <si>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</si>
  <si>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</si>
  <si>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</si>
  <si>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</si>
  <si>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</si>
  <si>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</si>
  <si>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</si>
  <si>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</si>
  <si>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</si>
  <si>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</si>
  <si>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</si>
  <si>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</si>
  <si>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</si>
  <si>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</si>
  <si>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</si>
  <si>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</si>
  <si>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</si>
  <si>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</si>
  <si>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</si>
  <si>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</si>
  <si>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</si>
  <si>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</si>
  <si>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</si>
  <si>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</si>
  <si>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</si>
  <si>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</si>
  <si>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</si>
  <si>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</si>
  <si>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</si>
  <si>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</si>
  <si>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</si>
  <si>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</si>
  <si>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</si>
  <si>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</si>
  <si>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</si>
  <si>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</si>
  <si>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</si>
  <si>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</si>
  <si>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</si>
  <si>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</si>
  <si>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</si>
  <si>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</si>
  <si>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</si>
  <si>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</si>
  <si>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</si>
  <si>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</si>
  <si>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</si>
  <si>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</si>
  <si>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</si>
  <si>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</si>
  <si>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</si>
  <si>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</si>
  <si>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</si>
  <si>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</si>
  <si>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</si>
  <si>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</si>
  <si>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</si>
  <si>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</si>
  <si>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</si>
  <si>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</si>
  <si>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</si>
  <si>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</si>
  <si>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</si>
  <si>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</si>
  <si>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</si>
  <si>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</si>
  <si>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</si>
  <si>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</si>
  <si>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</si>
  <si>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</si>
  <si>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</si>
  <si>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</si>
  <si>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</si>
  <si>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</si>
  <si>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</si>
  <si>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</si>
  <si>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</si>
  <si>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</si>
  <si>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</si>
  <si>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</si>
  <si>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</si>
  <si>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</si>
  <si>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</si>
  <si>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</si>
  <si>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</si>
  <si>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</si>
  <si>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</si>
  <si>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</si>
  <si>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</si>
  <si>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</si>
  <si>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</si>
  <si>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</si>
  <si>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</si>
  <si>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</si>
  <si>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</si>
  <si>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</si>
  <si>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</si>
  <si>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</si>
  <si>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</si>
  <si>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</si>
  <si>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</si>
  <si>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</si>
  <si>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</si>
  <si>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</si>
  <si>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</si>
  <si>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</si>
  <si>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</si>
  <si>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</si>
  <si>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</si>
  <si>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</si>
  <si>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</si>
  <si>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</si>
  <si>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</si>
  <si>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</si>
  <si>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</si>
  <si>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</si>
  <si>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</si>
  <si>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</si>
  <si>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</si>
  <si>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</si>
  <si>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</si>
  <si>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</si>
  <si>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</si>
  <si>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</si>
  <si>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</si>
  <si>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</si>
  <si>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</si>
  <si>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</si>
  <si>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</si>
  <si>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</si>
  <si>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</si>
  <si>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</si>
  <si>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</si>
  <si>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</si>
  <si>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</si>
  <si>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</si>
  <si>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</si>
  <si>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</si>
  <si>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</si>
  <si>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</si>
  <si>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</si>
  <si>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</si>
  <si>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</si>
  <si>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</si>
  <si>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</si>
  <si>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</si>
  <si>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</si>
  <si>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</si>
  <si>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</si>
  <si>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</si>
  <si>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</si>
  <si>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</si>
  <si>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</si>
  <si>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</si>
  <si>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</si>
  <si>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</si>
  <si>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</si>
  <si>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</si>
  <si>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</si>
  <si>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</si>
  <si>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</si>
  <si>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</si>
  <si>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</si>
  <si>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</si>
  <si>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</si>
  <si>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</si>
  <si>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</si>
  <si>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</si>
  <si>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</si>
  <si>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</si>
  <si>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</si>
  <si>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</si>
  <si>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</si>
  <si>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</si>
  <si>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</si>
  <si>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</si>
  <si>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</si>
  <si>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</si>
  <si>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</si>
  <si>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</si>
  <si>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</si>
  <si>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</si>
  <si>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</si>
  <si>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</si>
  <si>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</si>
  <si>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</si>
  <si>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</si>
  <si>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</si>
  <si>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</si>
  <si>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</si>
  <si>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</si>
  <si>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</si>
  <si>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</si>
  <si>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</si>
  <si>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</si>
  <si>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</si>
  <si>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</si>
  <si>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</si>
  <si>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</si>
  <si>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</si>
  <si>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</si>
  <si>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</si>
  <si>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</si>
  <si>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</si>
  <si>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</si>
  <si>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</si>
  <si>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</si>
  <si>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</si>
  <si>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</si>
  <si>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</si>
  <si>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</si>
  <si>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</si>
  <si>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</si>
  <si>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</si>
  <si>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</si>
  <si>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</si>
  <si>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</si>
  <si>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</si>
  <si>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</si>
  <si>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</si>
  <si>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</si>
  <si>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</si>
  <si>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</si>
  <si>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</si>
  <si>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</si>
  <si>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</si>
  <si>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</si>
  <si>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</si>
  <si>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</si>
  <si>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</si>
  <si>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</si>
  <si>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</si>
  <si>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</si>
  <si>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</si>
  <si>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</si>
  <si>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</si>
  <si>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</si>
  <si>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</si>
  <si>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</si>
  <si>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</si>
  <si>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</si>
  <si>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</si>
  <si>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</si>
  <si>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</si>
  <si>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</si>
  <si>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</si>
  <si>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</si>
  <si>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</si>
  <si>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</si>
  <si>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</si>
  <si>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</si>
  <si>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</si>
  <si>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</si>
  <si>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</si>
  <si>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</si>
  <si>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</si>
  <si>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</si>
  <si>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</si>
  <si>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</si>
  <si>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</si>
  <si>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</si>
  <si>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</si>
  <si>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</si>
  <si>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</si>
  <si>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</si>
  <si>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</si>
  <si>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</si>
  <si>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</si>
  <si>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</si>
  <si>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</si>
  <si>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</si>
  <si>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</si>
  <si>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</si>
  <si>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</si>
  <si>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</si>
  <si>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</si>
  <si>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</si>
  <si>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</si>
  <si>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</si>
  <si>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</si>
  <si>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</si>
  <si>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</si>
  <si>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</si>
  <si>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</si>
  <si>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</si>
  <si>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</si>
  <si>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</si>
  <si>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</si>
  <si>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</si>
  <si>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</si>
  <si>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</si>
  <si>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</si>
  <si>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</si>
  <si>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</si>
  <si>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</si>
  <si>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</si>
  <si>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</si>
  <si>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</si>
  <si>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</si>
  <si>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</si>
  <si>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</si>
  <si>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</si>
  <si>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</si>
  <si>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</si>
  <si>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</si>
  <si>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</si>
  <si>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</si>
  <si>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</si>
  <si>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</si>
  <si>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</si>
  <si>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</si>
  <si>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</si>
  <si>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</si>
  <si>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</si>
  <si>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</si>
  <si>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</si>
  <si>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</si>
  <si>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</si>
  <si>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</si>
  <si>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</si>
  <si>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</si>
  <si>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</si>
  <si>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</si>
  <si>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</si>
  <si>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</si>
  <si>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</si>
  <si>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</si>
  <si>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</si>
  <si>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</si>
  <si>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</si>
  <si>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</si>
  <si>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</si>
  <si>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</si>
  <si>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</si>
  <si>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</si>
  <si>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</si>
  <si>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</si>
  <si>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</si>
  <si>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</si>
  <si>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</si>
  <si>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</si>
  <si>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</si>
  <si>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</si>
  <si>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</si>
  <si>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</si>
  <si>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</si>
  <si>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</si>
  <si>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</si>
  <si>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</si>
  <si>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</si>
  <si>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</si>
  <si>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</si>
  <si>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</si>
  <si>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</si>
  <si>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</si>
  <si>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</si>
  <si>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</si>
  <si>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</si>
  <si>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</si>
  <si>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</si>
  <si>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</si>
  <si>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</si>
  <si>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</si>
  <si>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</si>
  <si>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</si>
  <si>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</si>
  <si>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</si>
  <si>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</si>
  <si>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</si>
  <si>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</si>
  <si>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</si>
  <si>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</si>
  <si>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</si>
  <si>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</si>
  <si>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</si>
  <si>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</si>
  <si>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</si>
  <si>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</si>
  <si>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</si>
  <si>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</si>
  <si>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</si>
  <si>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</si>
  <si>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</si>
  <si>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</si>
  <si>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</si>
  <si>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</si>
  <si>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</si>
  <si>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</si>
  <si>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</si>
  <si>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</si>
  <si>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</si>
  <si>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</si>
  <si>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</si>
  <si>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</si>
  <si>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</si>
  <si>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</si>
  <si>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</si>
  <si>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</si>
  <si>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</si>
  <si>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</si>
  <si>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</si>
  <si>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</si>
  <si>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</si>
  <si>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</si>
  <si>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</si>
  <si>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</si>
  <si>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</si>
  <si>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</si>
  <si>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</si>
  <si>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</si>
  <si>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</si>
  <si>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</si>
  <si>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</si>
  <si>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</si>
  <si>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</si>
  <si>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</si>
  <si>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</si>
  <si>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</si>
  <si>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</si>
  <si>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</si>
  <si>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</si>
  <si>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</si>
  <si>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</si>
  <si>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</si>
  <si>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</si>
  <si>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</si>
  <si>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</si>
  <si>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</si>
  <si>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</si>
  <si>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</si>
  <si>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</si>
  <si>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</si>
  <si>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</si>
  <si>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</si>
  <si>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</si>
  <si>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</si>
  <si>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</si>
  <si>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</si>
  <si>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</si>
  <si>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</si>
  <si>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</si>
  <si>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</si>
  <si>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</si>
  <si>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</si>
  <si>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</si>
  <si>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</si>
  <si>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</si>
  <si>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</si>
  <si>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</si>
  <si>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</si>
  <si>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</si>
  <si>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</si>
  <si>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</si>
  <si>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</si>
  <si>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</si>
  <si>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</si>
  <si>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</si>
  <si>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</si>
  <si>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</si>
  <si>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</si>
  <si>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</si>
  <si>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</si>
  <si>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</si>
  <si>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</si>
  <si>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</si>
  <si>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</si>
  <si>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</si>
  <si>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</si>
  <si>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</si>
  <si>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</si>
  <si>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</si>
  <si>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</si>
  <si>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</si>
  <si>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</si>
  <si>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</si>
  <si>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</si>
  <si>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</si>
  <si>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</si>
  <si>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</si>
  <si>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</si>
  <si>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</si>
  <si>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</si>
  <si>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</si>
  <si>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</si>
  <si>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</si>
  <si>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</si>
  <si>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</si>
  <si>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</si>
  <si>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</si>
  <si>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</si>
  <si>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</si>
  <si>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</si>
  <si>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</si>
  <si>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</si>
  <si>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</si>
  <si>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</si>
  <si>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</si>
  <si>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</si>
  <si>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</si>
  <si>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</si>
  <si>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</si>
  <si>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</si>
  <si>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</si>
  <si>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</si>
  <si>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</si>
  <si>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</si>
  <si>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</si>
  <si>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</si>
  <si>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</si>
  <si>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</si>
  <si>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</si>
  <si>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</si>
  <si>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</si>
  <si>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</si>
  <si>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</si>
  <si>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</si>
  <si>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</si>
  <si>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</si>
  <si>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</si>
  <si>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</si>
  <si>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</si>
  <si>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</si>
  <si>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</si>
  <si>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</si>
  <si>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</si>
  <si>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</si>
  <si>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</si>
  <si>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</si>
  <si>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</si>
  <si>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</si>
  <si>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</si>
  <si>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</si>
  <si>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</si>
  <si>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</si>
  <si>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</si>
  <si>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</si>
  <si>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</si>
  <si>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</si>
  <si>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</si>
  <si>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</si>
  <si>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</si>
  <si>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</si>
  <si>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</si>
  <si>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</si>
  <si>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</si>
  <si>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</si>
  <si>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</si>
  <si>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</si>
  <si>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</si>
  <si>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</si>
  <si>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</si>
  <si>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</si>
  <si>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</si>
  <si>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</si>
  <si>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</si>
  <si>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</si>
  <si>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</si>
  <si>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</si>
  <si>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</si>
  <si>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</si>
  <si>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</si>
  <si>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</si>
  <si>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</si>
  <si>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</si>
  <si>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</si>
  <si>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</si>
  <si>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</si>
  <si>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</si>
  <si>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</si>
  <si>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</si>
  <si>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</si>
  <si>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</si>
  <si>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</si>
  <si>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</si>
  <si>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</si>
  <si>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</si>
  <si>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</si>
  <si>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</si>
  <si>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</si>
  <si>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</si>
  <si>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</si>
  <si>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</si>
  <si>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</si>
  <si>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</si>
  <si>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</si>
  <si>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</si>
  <si>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</si>
  <si>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</si>
  <si>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</si>
  <si>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</si>
  <si>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</si>
  <si>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</si>
  <si>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</si>
  <si>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</si>
  <si>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</si>
  <si>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</si>
  <si>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</si>
  <si>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</si>
  <si>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</si>
  <si>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</si>
  <si>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</si>
  <si>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</si>
  <si>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</si>
  <si>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</si>
  <si>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</si>
  <si>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</si>
  <si>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</si>
  <si>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</si>
  <si>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</si>
  <si>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</si>
  <si>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</si>
  <si>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</si>
  <si>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</si>
  <si>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</si>
  <si>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</si>
  <si>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</si>
  <si>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</si>
  <si>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</si>
  <si>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</si>
  <si>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</si>
  <si>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</si>
  <si>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</si>
  <si>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</si>
  <si>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</si>
  <si>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</si>
  <si>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</si>
  <si>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</si>
  <si>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</si>
  <si>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</si>
  <si>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</si>
  <si>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</si>
  <si>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</si>
  <si>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</si>
  <si>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</si>
  <si>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</si>
  <si>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</si>
  <si>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</si>
  <si>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</si>
  <si>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</si>
  <si>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</si>
  <si>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</si>
  <si>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</si>
  <si>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</si>
  <si>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</si>
  <si>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</si>
  <si>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</si>
  <si>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</si>
  <si>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</si>
  <si>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</si>
  <si>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</si>
  <si>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</si>
  <si>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</si>
  <si>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</si>
  <si>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</si>
  <si>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</si>
  <si>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</si>
  <si>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</si>
  <si>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</si>
  <si>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</si>
  <si>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</si>
  <si>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</si>
  <si>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</si>
  <si>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</si>
  <si>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</si>
  <si>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</si>
  <si>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</si>
  <si>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</si>
  <si>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</si>
  <si>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</si>
  <si>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</si>
  <si>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</si>
  <si>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</si>
  <si>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</si>
  <si>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</si>
  <si>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</si>
  <si>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</si>
  <si>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</si>
  <si>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</si>
  <si>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</si>
  <si>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</si>
  <si>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</si>
  <si>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</si>
  <si>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</si>
  <si>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</si>
  <si>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</si>
  <si>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</si>
  <si>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</si>
  <si>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</si>
  <si>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</si>
  <si>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</si>
  <si>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</si>
  <si>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</si>
  <si>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</si>
  <si>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</si>
  <si>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</si>
  <si>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</si>
  <si>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</si>
  <si>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</si>
  <si>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</si>
  <si>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</si>
  <si>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</si>
  <si>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</si>
  <si>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</si>
  <si>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</si>
  <si>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</si>
  <si>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</si>
  <si>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</si>
  <si>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</si>
  <si>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</si>
  <si>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</si>
  <si>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</si>
  <si>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</si>
  <si>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</si>
  <si>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</si>
  <si>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</si>
  <si>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</si>
  <si>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</si>
  <si>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</si>
  <si>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</si>
  <si>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</si>
  <si>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</si>
  <si>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</si>
  <si>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</si>
  <si>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</si>
  <si>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</si>
  <si>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</si>
  <si>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</si>
  <si>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</si>
  <si>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</si>
  <si>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</si>
  <si>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</si>
  <si>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</si>
  <si>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</si>
  <si>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</si>
  <si>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</si>
  <si>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</si>
  <si>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</si>
  <si>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</si>
  <si>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</si>
  <si>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</si>
  <si>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</si>
  <si>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</si>
  <si>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</si>
  <si>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</si>
  <si>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</si>
  <si>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</si>
  <si>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</si>
  <si>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</si>
  <si>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</si>
  <si>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</si>
  <si>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</si>
  <si>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</si>
  <si>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</si>
  <si>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</si>
  <si>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</si>
  <si>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</si>
  <si>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</si>
  <si>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</si>
  <si>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</si>
  <si>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</si>
  <si>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</si>
  <si>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</si>
  <si>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</si>
  <si>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</si>
  <si>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</si>
  <si>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</si>
  <si>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</si>
  <si>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</si>
  <si>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</si>
  <si>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</si>
  <si>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</si>
  <si>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</si>
  <si>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</si>
  <si>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</si>
  <si>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</si>
  <si>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</si>
  <si>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</si>
  <si>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</si>
  <si>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</si>
  <si>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</si>
  <si>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</si>
  <si>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</si>
  <si>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</si>
  <si>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</si>
  <si>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</si>
  <si>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</si>
  <si>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</si>
  <si>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</si>
  <si>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</si>
  <si>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</si>
  <si>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</si>
  <si>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</si>
  <si>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</si>
  <si>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</si>
  <si>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</si>
  <si>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</si>
  <si>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</si>
  <si>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</si>
  <si>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</si>
  <si>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</si>
  <si>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</si>
  <si>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</si>
  <si>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</si>
  <si>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</si>
  <si>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</si>
  <si>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</si>
  <si>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</si>
  <si>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</si>
  <si>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</si>
  <si>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</si>
  <si>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</si>
  <si>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</si>
  <si>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</si>
  <si>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</si>
  <si>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</si>
  <si>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</si>
  <si>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</si>
  <si>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</si>
  <si>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</si>
  <si>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</si>
  <si>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</si>
  <si>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</si>
  <si>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</si>
  <si>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</si>
  <si>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</si>
  <si>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</si>
  <si>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</si>
  <si>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</si>
  <si>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</si>
  <si>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</si>
  <si>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</si>
  <si>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</si>
  <si>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</si>
  <si>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</si>
  <si>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</si>
  <si>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</si>
  <si>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</si>
  <si>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</si>
  <si>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</si>
  <si>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</si>
  <si>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</si>
  <si>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</si>
  <si>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</si>
  <si>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</si>
  <si>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</si>
  <si>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</si>
  <si>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</si>
  <si>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</si>
  <si>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</si>
  <si>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</si>
  <si>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</si>
  <si>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</si>
  <si>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</si>
  <si>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</si>
  <si>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</si>
  <si>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</si>
  <si>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</si>
  <si>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</si>
  <si>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</si>
  <si>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</si>
  <si>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</si>
  <si>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</si>
  <si>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</si>
  <si>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</si>
  <si>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</si>
  <si>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</si>
  <si>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</si>
  <si>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</si>
  <si>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</si>
  <si>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</si>
  <si>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</si>
  <si>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</si>
  <si>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</si>
  <si>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</si>
  <si>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</si>
  <si>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</si>
  <si>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</si>
  <si>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</si>
  <si>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</si>
  <si>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</si>
  <si>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</si>
  <si>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</si>
  <si>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</si>
  <si>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</si>
  <si>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</si>
  <si>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</si>
  <si>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</si>
  <si>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</si>
  <si>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</si>
  <si>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</si>
  <si>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</si>
  <si>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</si>
  <si>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</si>
  <si>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</si>
  <si>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</si>
  <si>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</si>
  <si>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</si>
  <si>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</si>
  <si>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</si>
  <si>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</si>
  <si>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</si>
  <si>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</si>
  <si>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</si>
  <si>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</si>
  <si>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</si>
  <si>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</si>
  <si>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</si>
  <si>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</si>
  <si>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</si>
  <si>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</si>
  <si>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</si>
  <si>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</si>
  <si>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</si>
  <si>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</si>
  <si>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</si>
  <si>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</si>
  <si>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</si>
  <si>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</si>
  <si>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</si>
  <si>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</si>
  <si>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</si>
  <si>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</si>
  <si>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</si>
  <si>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</si>
  <si>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</si>
  <si>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</si>
  <si>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</si>
  <si>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</si>
  <si>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</si>
  <si>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</si>
  <si>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</si>
  <si>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</si>
  <si>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</si>
  <si>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</si>
  <si>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</si>
  <si>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</si>
  <si>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</si>
  <si>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</si>
  <si>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</si>
  <si>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</si>
  <si>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</si>
  <si>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</si>
  <si>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</si>
  <si>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</si>
  <si>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</si>
  <si>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</si>
  <si>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</si>
  <si>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</si>
  <si>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</si>
  <si>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</si>
  <si>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</si>
  <si>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</si>
  <si>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</si>
  <si>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</si>
  <si>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</si>
  <si>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</si>
  <si>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</si>
  <si>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</si>
  <si>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</si>
  <si>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</si>
  <si>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</si>
  <si>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</si>
  <si>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</si>
  <si>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</si>
  <si>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</si>
  <si>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</si>
  <si>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</si>
  <si>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</si>
  <si>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</si>
  <si>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</si>
  <si>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</si>
  <si>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</si>
  <si>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</si>
  <si>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</si>
  <si>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</si>
  <si>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</si>
  <si>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</si>
  <si>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</si>
  <si>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</si>
  <si>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</si>
  <si>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</si>
  <si>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</si>
  <si>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</si>
  <si>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</si>
  <si>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</si>
  <si>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</si>
  <si>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</si>
  <si>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</si>
  <si>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</si>
  <si>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</si>
  <si>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</si>
  <si>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</si>
  <si>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</si>
  <si>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</si>
  <si>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</si>
  <si>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</si>
  <si>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</si>
  <si>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</si>
  <si>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</si>
  <si>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</si>
  <si>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</si>
  <si>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</si>
  <si>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</si>
  <si>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</si>
  <si>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</si>
  <si>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</si>
  <si>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</si>
  <si>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</si>
  <si>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</si>
  <si>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</si>
  <si>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</si>
  <si>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</si>
  <si>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</si>
  <si>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</si>
  <si>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</si>
  <si>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</si>
  <si>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</si>
  <si>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</si>
  <si>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</si>
  <si>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</si>
  <si>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</si>
  <si>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</si>
  <si>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</si>
  <si>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</si>
  <si>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</si>
  <si>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</si>
  <si>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</si>
  <si>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</si>
  <si>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</si>
  <si>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</si>
  <si>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</si>
  <si>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</si>
  <si>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</si>
  <si>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</si>
  <si>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</si>
  <si>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</si>
  <si>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</si>
  <si>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</si>
  <si>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</si>
  <si>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</si>
  <si>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</si>
  <si>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</si>
  <si>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</si>
  <si>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</si>
  <si>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</si>
  <si>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</si>
  <si>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</si>
  <si>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</si>
  <si>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</si>
  <si>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</si>
  <si>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</si>
  <si>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</si>
  <si>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</si>
  <si>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</si>
  <si>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</si>
  <si>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</si>
  <si>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</si>
  <si>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</si>
  <si>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</si>
  <si>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</si>
  <si>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</si>
  <si>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</si>
  <si>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</si>
  <si>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</si>
  <si>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</si>
  <si>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</si>
  <si>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</si>
  <si>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</si>
  <si>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</si>
  <si>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</si>
  <si>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</si>
  <si>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</si>
  <si>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</si>
  <si>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</si>
  <si>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</si>
  <si>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</si>
  <si>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</si>
  <si>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</si>
  <si>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</si>
  <si>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</si>
  <si>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</si>
  <si>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</si>
  <si>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</si>
  <si>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</si>
  <si>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</si>
  <si>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</si>
  <si>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</si>
  <si>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</si>
  <si>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</si>
  <si>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</si>
  <si>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</si>
  <si>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</si>
  <si>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</si>
  <si>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</si>
  <si>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</si>
  <si>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</si>
  <si>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</si>
  <si>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</si>
  <si>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</si>
  <si>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</si>
  <si>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</si>
  <si>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</si>
  <si>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</si>
  <si>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</si>
  <si>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</si>
  <si>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</si>
  <si>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</si>
  <si>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</si>
  <si>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</si>
  <si>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</si>
  <si>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</si>
  <si>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</si>
  <si>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</si>
  <si>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</si>
  <si>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</si>
  <si>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</si>
  <si>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</si>
  <si>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</si>
  <si>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</si>
  <si>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</si>
  <si>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</si>
  <si>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</si>
  <si>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</si>
  <si>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</si>
  <si>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</si>
  <si>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</si>
  <si>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</si>
  <si>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</si>
  <si>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</si>
  <si>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</si>
  <si>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</si>
  <si>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</si>
  <si>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</si>
  <si>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</si>
  <si>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</si>
  <si>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</si>
  <si>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</si>
  <si>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</si>
  <si>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</si>
  <si>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</si>
  <si>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</si>
  <si>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</si>
  <si>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</si>
  <si>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</si>
  <si>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</si>
  <si>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</si>
  <si>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</si>
  <si>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</si>
  <si>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</si>
  <si>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</si>
  <si>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</si>
  <si>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</si>
  <si>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</si>
  <si>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</si>
  <si>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</si>
  <si>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</si>
  <si>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</si>
  <si>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</si>
  <si>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</si>
  <si>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</si>
  <si>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</si>
  <si>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</si>
  <si>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</si>
  <si>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</si>
  <si>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</si>
  <si>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</si>
  <si>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</si>
  <si>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</si>
  <si>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</si>
  <si>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</si>
  <si>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</si>
  <si>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</si>
  <si>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</si>
  <si>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</si>
  <si>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</si>
  <si>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</si>
  <si>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</si>
  <si>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</si>
  <si>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</si>
  <si>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</si>
  <si>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</si>
  <si>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</si>
  <si>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</si>
  <si>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</si>
  <si>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</si>
  <si>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</si>
  <si>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</si>
  <si>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</si>
  <si>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</si>
  <si>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</si>
  <si>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</si>
  <si>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</si>
  <si>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</si>
  <si>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</si>
  <si>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</si>
  <si>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</si>
  <si>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</si>
  <si>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</si>
  <si>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</si>
  <si>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</si>
  <si>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</si>
  <si>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</si>
  <si>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</si>
  <si>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</si>
  <si>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</si>
  <si>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</si>
  <si>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</si>
  <si>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</si>
  <si>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</si>
  <si>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</si>
  <si>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</si>
  <si>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</si>
  <si>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</si>
  <si>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</si>
  <si>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</si>
  <si>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</si>
  <si>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</si>
  <si>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</si>
  <si>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</si>
  <si>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</si>
  <si>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</si>
  <si>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</si>
  <si>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</si>
  <si>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</si>
  <si>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</si>
  <si>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</si>
  <si>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</si>
  <si>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</si>
  <si>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</si>
  <si>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</si>
  <si>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</si>
  <si>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</si>
  <si>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</si>
  <si>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</si>
  <si>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</si>
  <si>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</si>
  <si>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</si>
  <si>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</si>
  <si>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</si>
  <si>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</si>
  <si>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</si>
  <si>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</si>
  <si>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</si>
  <si>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</si>
  <si>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</si>
  <si>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</si>
  <si>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</si>
  <si>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</si>
  <si>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</si>
  <si>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</si>
  <si>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</si>
  <si>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</si>
  <si>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</si>
  <si>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</si>
  <si>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</si>
  <si>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</si>
  <si>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</si>
  <si>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</si>
  <si>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</si>
  <si>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</si>
  <si>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</si>
  <si>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</si>
  <si>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</si>
  <si>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</si>
  <si>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</si>
  <si>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</si>
  <si>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</si>
  <si>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</si>
  <si>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</si>
  <si>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</si>
  <si>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</si>
  <si>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</si>
  <si>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</si>
  <si>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</si>
  <si>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</si>
  <si>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</si>
  <si>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</si>
  <si>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</si>
  <si>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</si>
  <si>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</si>
  <si>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</si>
  <si>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</si>
  <si>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</si>
  <si>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</si>
  <si>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</si>
  <si>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</si>
  <si>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</si>
  <si>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</si>
  <si>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</si>
  <si>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</si>
  <si>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</si>
  <si>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</si>
  <si>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</si>
  <si>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</si>
  <si>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</si>
  <si>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</si>
  <si>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</si>
  <si>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</si>
  <si>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</si>
  <si>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</si>
  <si>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</si>
  <si>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</si>
  <si>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</si>
  <si>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</si>
  <si>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</si>
  <si>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</si>
  <si>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</si>
  <si>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</si>
  <si>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</si>
  <si>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</si>
  <si>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</si>
  <si>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</si>
  <si>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</si>
  <si>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</si>
  <si>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</si>
  <si>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</si>
  <si>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</si>
  <si>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</si>
  <si>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</si>
  <si>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</si>
  <si>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</si>
  <si>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</si>
  <si>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</si>
  <si>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</si>
  <si>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</si>
  <si>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</si>
  <si>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</si>
  <si>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</si>
  <si>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</si>
  <si>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</si>
  <si>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</si>
  <si>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</si>
  <si>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</si>
  <si>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</si>
  <si>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</si>
  <si>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</si>
  <si>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</si>
  <si>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</si>
  <si>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</si>
  <si>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</si>
  <si>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</si>
  <si>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</si>
  <si>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</si>
  <si>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</si>
  <si>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</si>
  <si>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</si>
  <si>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</si>
  <si>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</si>
  <si>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</si>
  <si>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</si>
  <si>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</si>
  <si>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</si>
  <si>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</si>
  <si>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</si>
  <si>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</si>
  <si>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</si>
  <si>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</si>
  <si>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</si>
  <si>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</si>
  <si>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</si>
  <si>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</si>
  <si>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</si>
  <si>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</si>
  <si>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</si>
  <si>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</si>
  <si>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</si>
  <si>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</si>
  <si>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</si>
  <si>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</si>
  <si>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</si>
  <si>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</si>
  <si>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</si>
  <si>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</si>
  <si>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</si>
  <si>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</si>
  <si>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</si>
  <si>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</si>
  <si>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</si>
  <si>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</si>
  <si>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</si>
  <si>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</si>
  <si>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</si>
  <si>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</si>
  <si>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</si>
  <si>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</si>
  <si>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</si>
  <si>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</si>
  <si>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</si>
  <si>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</si>
  <si>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</si>
  <si>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</si>
  <si>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</si>
  <si>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</si>
  <si>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</si>
  <si>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</si>
  <si>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</si>
  <si>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</si>
  <si>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</si>
  <si>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</si>
  <si>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</si>
  <si>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</si>
  <si>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</si>
  <si>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</si>
  <si>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</si>
  <si>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</si>
  <si>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</si>
  <si>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</si>
  <si>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</si>
  <si>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</si>
  <si>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</si>
  <si>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</si>
  <si>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</si>
  <si>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</si>
  <si>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</si>
  <si>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</si>
  <si>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</si>
  <si>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</si>
  <si>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</si>
  <si>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</si>
  <si>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</si>
  <si>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</si>
  <si>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</si>
  <si>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</si>
  <si>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</si>
  <si>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</si>
  <si>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</si>
  <si>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</si>
  <si>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</si>
  <si>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</si>
  <si>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</si>
  <si>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</si>
  <si>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</si>
  <si>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</si>
  <si>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</si>
  <si>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</si>
  <si>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</si>
  <si>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</si>
  <si>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</si>
  <si>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</si>
  <si>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</si>
  <si>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</si>
  <si>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</si>
  <si>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</si>
  <si>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</si>
  <si>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</si>
  <si>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</si>
  <si>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</si>
  <si>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</si>
  <si>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</si>
  <si>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</si>
  <si>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</si>
  <si>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</si>
  <si>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</si>
  <si>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</si>
  <si>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</si>
  <si>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</si>
  <si>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</si>
  <si>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</si>
  <si>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</si>
  <si>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</si>
  <si>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</si>
  <si>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</si>
  <si>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</si>
  <si>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</si>
  <si>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</si>
  <si>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</si>
  <si>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</si>
  <si>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</si>
  <si>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</si>
  <si>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</si>
  <si>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</si>
  <si>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</si>
  <si>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</si>
  <si>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</si>
  <si>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</si>
  <si>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</si>
  <si>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</si>
  <si>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</si>
  <si>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</si>
  <si>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</si>
  <si>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</si>
  <si>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</si>
  <si>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</si>
  <si>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</si>
  <si>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</si>
  <si>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</si>
  <si>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</si>
  <si>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</si>
  <si>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</si>
  <si>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</si>
  <si>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</si>
  <si>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</si>
  <si>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</si>
  <si>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</si>
  <si>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</si>
  <si>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</si>
  <si>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</si>
  <si>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</si>
  <si>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</si>
  <si>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</si>
  <si>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</si>
  <si>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</si>
  <si>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</si>
  <si>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</si>
  <si>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</si>
  <si>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</si>
  <si>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</si>
  <si>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</si>
  <si>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</si>
  <si>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</si>
  <si>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</si>
  <si>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</si>
  <si>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</si>
  <si>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</si>
  <si>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</si>
  <si>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</si>
  <si>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</si>
  <si>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</si>
  <si>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</si>
  <si>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</si>
  <si>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</si>
  <si>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</si>
  <si>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</si>
  <si>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</si>
  <si>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</si>
  <si>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</si>
  <si>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</si>
  <si>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</si>
  <si>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</si>
  <si>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</si>
  <si>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</si>
  <si>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</si>
  <si>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</si>
  <si>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</si>
  <si>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</si>
  <si>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</si>
  <si>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</si>
  <si>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</si>
  <si>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</si>
  <si>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</si>
  <si>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</si>
  <si>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</si>
  <si>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</si>
  <si>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</si>
  <si>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</si>
  <si>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</si>
  <si>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</si>
  <si>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</si>
  <si>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</si>
  <si>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</si>
  <si>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</si>
  <si>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</si>
  <si>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</si>
  <si>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</si>
  <si>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</si>
  <si>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</si>
  <si>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</si>
  <si>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</si>
  <si>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</si>
  <si>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</si>
  <si>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</si>
  <si>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</si>
  <si>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</si>
  <si>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</si>
  <si>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</si>
  <si>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</si>
  <si>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</si>
  <si>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</si>
  <si>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</si>
  <si>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</si>
  <si>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</si>
  <si>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</si>
  <si>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</si>
  <si>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</si>
  <si>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</si>
  <si>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</si>
  <si>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</si>
  <si>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</si>
  <si>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</si>
  <si>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</si>
  <si>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</si>
  <si>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</si>
  <si>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</si>
  <si>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</si>
  <si>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</si>
  <si>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</si>
  <si>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</si>
  <si>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</si>
  <si>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</si>
  <si>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</si>
  <si>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</si>
  <si>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</si>
  <si>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</si>
  <si>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</si>
  <si>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</si>
  <si>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</si>
  <si>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</si>
  <si>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</si>
  <si>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</si>
  <si>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</si>
  <si>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</si>
  <si>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</si>
  <si>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</si>
  <si>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</si>
  <si>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</si>
  <si>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</si>
  <si>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</si>
  <si>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</si>
  <si>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</si>
  <si>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</si>
  <si>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</si>
  <si>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</si>
  <si>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</si>
  <si>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</si>
  <si>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</si>
  <si>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</si>
  <si>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</si>
  <si>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</si>
  <si>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</si>
  <si>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</si>
  <si>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</si>
  <si>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</si>
  <si>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</si>
  <si>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</si>
  <si>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</si>
  <si>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</si>
  <si>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</si>
  <si>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</si>
  <si>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</si>
  <si>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</si>
  <si>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</si>
  <si>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</si>
  <si>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</si>
  <si>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</si>
  <si>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</si>
  <si>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</si>
  <si>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</si>
  <si>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</si>
  <si>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</si>
  <si>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</si>
  <si>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</si>
  <si>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</si>
  <si>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</si>
  <si>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</si>
  <si>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</si>
  <si>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</si>
  <si>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</si>
  <si>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</si>
  <si>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</si>
  <si>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</si>
  <si>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</si>
  <si>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</si>
  <si>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</si>
  <si>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</si>
  <si>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</si>
  <si>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</si>
  <si>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</si>
  <si>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</si>
  <si>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</si>
  <si>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</si>
  <si>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</si>
  <si>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</si>
  <si>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</si>
  <si>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</si>
  <si>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</si>
  <si>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</si>
  <si>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</si>
  <si>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</si>
  <si>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</si>
  <si>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</si>
  <si>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</si>
  <si>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</si>
  <si>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</si>
  <si>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</si>
  <si>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</si>
  <si>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</si>
  <si>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</si>
  <si>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</si>
  <si>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</si>
  <si>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</si>
  <si>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</si>
  <si>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</si>
  <si>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</si>
  <si>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</si>
  <si>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</si>
  <si>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</si>
  <si>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</si>
  <si>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</si>
  <si>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</si>
  <si>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</si>
  <si>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</si>
  <si>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</si>
  <si>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</si>
  <si>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</si>
  <si>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</si>
  <si>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</si>
  <si>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</si>
  <si>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</si>
  <si>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</si>
  <si>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</si>
  <si>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</si>
  <si>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</si>
  <si>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</si>
  <si>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</si>
  <si>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</si>
  <si>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</si>
  <si>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</si>
  <si>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</si>
  <si>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</si>
  <si>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</si>
  <si>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</si>
  <si>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</si>
  <si>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</si>
  <si>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</si>
  <si>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</si>
  <si>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</si>
  <si>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</si>
  <si>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</si>
  <si>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</si>
  <si>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</si>
  <si>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</si>
  <si>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</si>
  <si>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</si>
  <si>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</si>
  <si>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</si>
  <si>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</si>
  <si>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</si>
  <si>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</si>
  <si>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</si>
  <si>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</si>
  <si>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</si>
  <si>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</si>
  <si>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</si>
  <si>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</si>
  <si>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</si>
  <si>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</si>
  <si>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</si>
  <si>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</si>
  <si>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</si>
  <si>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</si>
  <si>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</si>
  <si>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</si>
  <si>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</si>
  <si>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</si>
  <si>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</si>
  <si>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</si>
  <si>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</si>
  <si>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</si>
  <si>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</si>
  <si>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</si>
  <si>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</si>
  <si>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</si>
  <si>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</si>
  <si>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</si>
  <si>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</si>
  <si>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</si>
  <si>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</si>
  <si>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</si>
  <si>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</si>
  <si>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</si>
  <si>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</si>
  <si>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</si>
  <si>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</si>
  <si>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</si>
  <si>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</si>
  <si>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</si>
  <si>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</si>
  <si>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</si>
  <si>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</si>
  <si>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</si>
  <si>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</si>
  <si>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</si>
  <si>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</si>
  <si>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</si>
  <si>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</si>
  <si>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</si>
  <si>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</si>
  <si>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</si>
  <si>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</si>
  <si>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</si>
  <si>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</si>
  <si>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</si>
  <si>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</si>
  <si>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</si>
  <si>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</si>
  <si>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</si>
  <si>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</si>
  <si>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</si>
  <si>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</si>
  <si>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</si>
  <si>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</si>
  <si>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</si>
  <si>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</si>
  <si>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</si>
  <si>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</si>
  <si>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</si>
  <si>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</si>
  <si>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</si>
  <si>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</si>
  <si>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</si>
  <si>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</si>
  <si>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</si>
  <si>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</si>
  <si>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</si>
  <si>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</si>
  <si>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</si>
  <si>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</si>
  <si>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</si>
  <si>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</si>
  <si>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</si>
  <si>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</si>
  <si>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</si>
  <si>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</si>
  <si>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</si>
  <si>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</si>
  <si>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</si>
  <si>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</si>
  <si>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</si>
  <si>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</si>
  <si>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</si>
  <si>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</si>
  <si>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</si>
  <si>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</si>
  <si>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</si>
  <si>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</si>
  <si>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</si>
  <si>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</si>
  <si>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</si>
  <si>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</si>
  <si>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</si>
  <si>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</si>
  <si>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</si>
  <si>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</si>
  <si>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</si>
  <si>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</si>
  <si>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</si>
  <si>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</si>
  <si>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</si>
  <si>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</si>
  <si>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</si>
  <si>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</si>
  <si>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</si>
  <si>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</si>
  <si>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</si>
  <si>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</si>
  <si>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</si>
  <si>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</si>
  <si>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</si>
  <si>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</si>
  <si>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</si>
  <si>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</si>
  <si>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</si>
  <si>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</si>
  <si>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</si>
  <si>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</si>
  <si>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</si>
  <si>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</si>
  <si>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</si>
  <si>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</si>
  <si>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</si>
  <si>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</si>
  <si>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</si>
  <si>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</si>
  <si>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</si>
  <si>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</si>
  <si>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</si>
  <si>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</si>
  <si>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</si>
  <si>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</si>
  <si>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</si>
  <si>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</si>
  <si>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</si>
  <si>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</si>
  <si>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</si>
  <si>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</si>
  <si>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</si>
  <si>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</si>
  <si>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</si>
  <si>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</si>
  <si>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</si>
  <si>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</si>
  <si>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</si>
  <si>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</si>
  <si>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</si>
  <si>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</si>
  <si>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</si>
  <si>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</si>
  <si>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</si>
  <si>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</si>
  <si>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</si>
  <si>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</si>
  <si>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</si>
  <si>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</si>
  <si>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</si>
  <si>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</si>
  <si>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</si>
  <si>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</si>
  <si>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</si>
  <si>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</si>
  <si>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</si>
  <si>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</si>
  <si>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</si>
  <si>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</si>
  <si>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</si>
  <si>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</si>
  <si>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</si>
  <si>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</si>
  <si>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</si>
  <si>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</si>
  <si>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</si>
  <si>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</si>
  <si>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</si>
  <si>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</si>
  <si>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</si>
  <si>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</si>
  <si>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</si>
  <si>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</si>
  <si>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</si>
  <si>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</si>
  <si>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</si>
  <si>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</si>
  <si>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</si>
  <si>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</si>
  <si>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</si>
  <si>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</si>
  <si>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</si>
  <si>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</si>
  <si>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</si>
  <si>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</si>
  <si>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</si>
  <si>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</si>
  <si>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</si>
  <si>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</si>
  <si>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</si>
  <si>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</si>
  <si>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</si>
  <si>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</si>
  <si>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</si>
  <si>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</si>
  <si>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</si>
  <si>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</si>
  <si>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</si>
  <si>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</si>
  <si>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</si>
  <si>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</si>
  <si>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</si>
  <si>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</si>
  <si>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</si>
  <si>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</si>
  <si>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</si>
  <si>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</si>
  <si>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</si>
  <si>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</si>
  <si>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</si>
  <si>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</si>
  <si>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</si>
  <si>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</si>
  <si>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</si>
  <si>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</si>
  <si>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</si>
  <si>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</si>
  <si>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</si>
  <si>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</si>
  <si>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</si>
  <si>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</si>
  <si>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</si>
  <si>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</si>
  <si>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</si>
  <si>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</si>
  <si>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</si>
  <si>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</si>
  <si>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</si>
  <si>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</si>
  <si>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</si>
  <si>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</si>
  <si>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</si>
  <si>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</si>
  <si>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</si>
  <si>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</si>
  <si>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</si>
  <si>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</si>
  <si>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</si>
  <si>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</si>
  <si>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</si>
  <si>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</si>
  <si>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</si>
  <si>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</si>
  <si>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</si>
  <si>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</si>
  <si>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</si>
  <si>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</si>
  <si>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</si>
  <si>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</si>
  <si>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</si>
  <si>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</si>
  <si>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</si>
  <si>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</si>
  <si>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</si>
  <si>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</si>
  <si>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</si>
  <si>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</si>
  <si>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</si>
  <si>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</si>
  <si>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</si>
  <si>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</si>
  <si>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</si>
  <si>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</si>
  <si>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</si>
  <si>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</si>
  <si>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</si>
  <si>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</si>
  <si>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</si>
  <si>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</si>
  <si>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</si>
  <si>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</si>
  <si>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</si>
  <si>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</si>
  <si>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</si>
  <si>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</si>
  <si>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</si>
  <si>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</si>
  <si>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</si>
  <si>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</si>
  <si>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</si>
  <si>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</si>
  <si>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</si>
  <si>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</si>
  <si>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</si>
  <si>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</si>
  <si>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</si>
  <si>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</si>
  <si>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</si>
  <si>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</si>
  <si>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</si>
  <si>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</si>
  <si>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</si>
  <si>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</si>
  <si>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</si>
  <si>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</si>
  <si>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</si>
  <si>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</si>
  <si>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</si>
  <si>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</si>
  <si>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</si>
  <si>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</si>
  <si>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</si>
  <si>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</si>
  <si>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</si>
  <si>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</si>
  <si>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</si>
  <si>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</si>
  <si>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</si>
  <si>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</si>
  <si>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</si>
  <si>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</si>
  <si>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</si>
  <si>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</si>
  <si>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</si>
  <si>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</si>
  <si>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</si>
  <si>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</si>
  <si>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</si>
  <si>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</si>
  <si>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</si>
  <si>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</si>
  <si>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</si>
  <si>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</si>
  <si>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</si>
  <si>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</si>
  <si>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</si>
  <si>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</si>
  <si>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</si>
  <si>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</si>
  <si>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</si>
  <si>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</si>
  <si>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</si>
  <si>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</si>
  <si>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</si>
  <si>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</si>
  <si>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</si>
  <si>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</si>
  <si>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</si>
  <si>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</si>
  <si>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</si>
  <si>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</si>
  <si>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</si>
  <si>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</si>
  <si>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</si>
  <si>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</si>
  <si>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</si>
  <si>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</si>
  <si>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</si>
  <si>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</si>
  <si>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</si>
  <si>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</si>
  <si>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</si>
  <si>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</si>
  <si>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</si>
  <si>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</si>
  <si>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</si>
  <si>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</si>
  <si>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</si>
  <si>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</si>
  <si>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</si>
  <si>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</si>
  <si>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</si>
  <si>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</si>
  <si>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</si>
  <si>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</si>
  <si>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</si>
  <si>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</si>
  <si>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</si>
  <si>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</si>
  <si>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</si>
  <si>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</si>
  <si>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</si>
  <si>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</si>
  <si>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</si>
  <si>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</si>
  <si>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</si>
  <si>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</si>
  <si>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</si>
  <si>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</si>
  <si>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</si>
  <si>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</si>
  <si>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</si>
  <si>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</si>
  <si>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</si>
  <si>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</si>
  <si>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</si>
  <si>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</si>
  <si>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</si>
  <si>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</si>
  <si>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</si>
  <si>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</si>
  <si>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</si>
  <si>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</si>
  <si>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</si>
  <si>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</si>
  <si>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</si>
  <si>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</si>
  <si>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</si>
  <si>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</si>
  <si>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</si>
  <si>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</si>
  <si>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</si>
  <si>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</si>
  <si>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</si>
  <si>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</si>
  <si>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</si>
  <si>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</si>
  <si>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</si>
  <si>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</si>
  <si>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</si>
  <si>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</si>
  <si>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</si>
  <si>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</si>
  <si>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</si>
  <si>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</si>
  <si>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</si>
  <si>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</si>
  <si>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</si>
  <si>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</si>
  <si>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</si>
  <si>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</si>
  <si>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</si>
  <si>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</si>
  <si>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</si>
  <si>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</si>
  <si>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</si>
  <si>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</si>
  <si>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</si>
  <si>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</si>
  <si>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</si>
  <si>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</si>
  <si>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</si>
  <si>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</si>
  <si>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</si>
  <si>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</si>
  <si>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</si>
  <si>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</si>
  <si>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</si>
  <si>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</si>
  <si>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</si>
  <si>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</si>
  <si>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</si>
  <si>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</si>
  <si>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</si>
  <si>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</si>
  <si>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</si>
  <si>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</si>
  <si>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</si>
  <si>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</si>
  <si>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</si>
  <si>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</si>
  <si>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</si>
  <si>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</si>
  <si>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</si>
  <si>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</si>
  <si>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</si>
  <si>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</si>
  <si>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</si>
  <si>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</si>
  <si>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</si>
  <si>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</si>
  <si>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</si>
  <si>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</si>
  <si>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</si>
  <si>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</si>
  <si>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</si>
  <si>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</si>
  <si>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</si>
  <si>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</si>
  <si>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</si>
  <si>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</si>
  <si>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</si>
  <si>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</si>
  <si>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</si>
  <si>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</si>
  <si>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</si>
  <si>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</si>
  <si>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</si>
  <si>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</si>
  <si>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</si>
  <si>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</si>
  <si>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</si>
  <si>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</si>
  <si>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</si>
  <si>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</si>
  <si>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</si>
  <si>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</si>
  <si>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</si>
  <si>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</si>
  <si>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</si>
  <si>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</si>
  <si>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</si>
  <si>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</si>
  <si>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</si>
  <si>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</si>
  <si>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</si>
  <si>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</si>
  <si>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</si>
  <si>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</si>
  <si>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</si>
  <si>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</si>
  <si>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</si>
  <si>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</si>
  <si>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</si>
  <si>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</si>
  <si>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</si>
  <si>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</si>
  <si>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</si>
  <si>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</si>
  <si>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</si>
  <si>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</si>
  <si>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</si>
  <si>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</si>
  <si>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</si>
  <si>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</si>
  <si>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</si>
  <si>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</si>
  <si>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</si>
  <si>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</si>
  <si>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</si>
  <si>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</si>
  <si>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</si>
  <si>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</si>
  <si>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</si>
  <si>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</si>
  <si>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</si>
  <si>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</si>
  <si>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</si>
  <si>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</si>
  <si>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</si>
  <si>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</si>
  <si>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</si>
  <si>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</si>
  <si>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</si>
  <si>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</si>
  <si>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</si>
  <si>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</si>
  <si>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</si>
  <si>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</si>
  <si>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</si>
  <si>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</si>
  <si>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</si>
  <si>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</si>
  <si>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</si>
  <si>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</si>
  <si>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</si>
  <si>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</si>
  <si>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</si>
  <si>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</si>
  <si>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</si>
  <si>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</si>
  <si>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</si>
  <si>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</si>
  <si>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</si>
  <si>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</si>
  <si>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</si>
  <si>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</si>
  <si>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</si>
  <si>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</si>
  <si>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</si>
  <si>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</si>
  <si>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</si>
  <si>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</si>
  <si>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</si>
  <si>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</si>
  <si>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</si>
  <si>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</si>
  <si>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</si>
  <si>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</si>
  <si>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</si>
  <si>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</si>
  <si>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</si>
  <si>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</si>
  <si>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</si>
  <si>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</si>
  <si>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</si>
  <si>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</si>
  <si>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</si>
  <si>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</si>
  <si>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</si>
  <si>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</si>
  <si>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</si>
  <si>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</si>
  <si>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</si>
  <si>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</si>
  <si>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</si>
  <si>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</si>
  <si>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</si>
  <si>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</si>
  <si>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</si>
  <si>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</si>
  <si>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</si>
  <si>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</si>
  <si>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</si>
  <si>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</si>
  <si>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</si>
  <si>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</si>
  <si>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</si>
  <si>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</si>
  <si>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</si>
  <si>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</si>
  <si>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</si>
  <si>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</si>
  <si>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</si>
  <si>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</si>
  <si>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</si>
  <si>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</si>
  <si>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</si>
  <si>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</si>
  <si>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</si>
  <si>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</si>
  <si>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</si>
  <si>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</si>
  <si>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</si>
  <si>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</si>
  <si>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</si>
  <si>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</si>
  <si>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</si>
  <si>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</si>
  <si>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</si>
  <si>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</si>
  <si>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</si>
  <si>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</si>
  <si>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</si>
  <si>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</si>
  <si>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</si>
  <si>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</si>
  <si>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</si>
  <si>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</si>
  <si>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</si>
  <si>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</si>
  <si>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</si>
  <si>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</si>
  <si>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</si>
  <si>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</si>
  <si>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</si>
  <si>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</si>
  <si>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</si>
  <si>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</si>
  <si>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</si>
  <si>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</si>
  <si>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</si>
  <si>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</si>
  <si>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</si>
  <si>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</si>
  <si>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</si>
  <si>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</si>
  <si>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</si>
  <si>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</si>
  <si>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</si>
  <si>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</si>
  <si>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</si>
  <si>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</si>
  <si>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</si>
  <si>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</si>
  <si>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</si>
  <si>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</si>
  <si>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</si>
  <si>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</si>
  <si>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</si>
  <si>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</si>
  <si>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</si>
  <si>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</si>
  <si>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</si>
  <si>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</si>
  <si>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</si>
  <si>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</si>
  <si>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</si>
  <si>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</si>
  <si>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</si>
  <si>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</si>
  <si>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</si>
  <si>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</si>
  <si>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</si>
  <si>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</si>
  <si>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</si>
  <si>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</si>
  <si>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</si>
  <si>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</si>
  <si>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</si>
  <si>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</si>
  <si>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</si>
  <si>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</si>
  <si>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</si>
  <si>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</si>
  <si>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</si>
  <si>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</si>
  <si>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</si>
  <si>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</si>
  <si>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</si>
  <si>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</si>
  <si>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</si>
  <si>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</si>
  <si>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</si>
  <si>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</si>
  <si>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</si>
  <si>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</si>
  <si>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</si>
  <si>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</si>
  <si>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</si>
  <si>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</si>
  <si>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</si>
  <si>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</si>
  <si>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</si>
  <si>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</si>
  <si>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</si>
  <si>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</si>
  <si>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</si>
  <si>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</si>
  <si>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</si>
  <si>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</si>
  <si>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</si>
  <si>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</si>
  <si>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</si>
  <si>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</si>
  <si>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</si>
  <si>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</si>
  <si>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</si>
  <si>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</si>
  <si>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</si>
  <si>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</si>
  <si>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</si>
  <si>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</si>
  <si>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</si>
  <si>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</si>
  <si>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</si>
  <si>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</si>
  <si>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</si>
  <si>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</si>
  <si>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</si>
  <si>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</si>
  <si>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</si>
  <si>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</si>
  <si>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</si>
  <si>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</si>
  <si>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</si>
  <si>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</si>
  <si>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</si>
  <si>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</si>
  <si>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</si>
  <si>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</si>
  <si>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</si>
  <si>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</si>
  <si>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</si>
  <si>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</si>
  <si>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</si>
  <si>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</si>
  <si>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</si>
  <si>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</si>
  <si>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</si>
  <si>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</si>
  <si>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</si>
  <si>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</si>
  <si>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</si>
  <si>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</si>
  <si>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</si>
  <si>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</si>
  <si>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</si>
  <si>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</si>
  <si>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</si>
  <si>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</si>
  <si>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</si>
  <si>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</si>
  <si>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</si>
  <si>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</si>
  <si>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</si>
  <si>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</si>
  <si>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</si>
  <si>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</si>
  <si>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</si>
  <si>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</si>
  <si>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</si>
  <si>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</si>
  <si>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</si>
  <si>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</si>
  <si>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</si>
  <si>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</si>
  <si>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</si>
  <si>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</si>
  <si>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</si>
  <si>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</si>
  <si>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</si>
  <si>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</si>
  <si>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</si>
  <si>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</si>
  <si>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</si>
  <si>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</si>
  <si>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</si>
  <si>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</si>
  <si>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</si>
  <si>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</si>
  <si>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</si>
  <si>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</si>
  <si>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</si>
  <si>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</si>
  <si>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</si>
  <si>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</si>
  <si>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</si>
  <si>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</si>
  <si>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</si>
  <si>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</si>
  <si>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</si>
  <si>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</si>
  <si>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</si>
  <si>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</si>
  <si>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</si>
  <si>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</si>
  <si>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</si>
  <si>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</si>
  <si>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</si>
  <si>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</si>
  <si>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</si>
  <si>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</si>
  <si>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</si>
  <si>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</si>
  <si>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</si>
  <si>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</si>
  <si>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</si>
  <si>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</si>
  <si>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</si>
  <si>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</si>
  <si>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</si>
  <si>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</si>
  <si>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</si>
  <si>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</si>
  <si>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</si>
  <si>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</si>
  <si>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</si>
  <si>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</si>
  <si>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</si>
  <si>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</si>
  <si>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</si>
  <si>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</si>
  <si>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</si>
  <si>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</si>
  <si>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</si>
  <si>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</si>
  <si>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</si>
  <si>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</si>
  <si>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</si>
  <si>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</si>
  <si>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</si>
  <si>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</si>
  <si>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</si>
  <si>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</si>
  <si>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</si>
  <si>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</si>
  <si>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</si>
  <si>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</si>
  <si>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</si>
  <si>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</si>
  <si>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</si>
  <si>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</si>
  <si>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</si>
  <si>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</si>
  <si>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</si>
  <si>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</si>
  <si>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</si>
  <si>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</si>
  <si>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</si>
  <si>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</si>
  <si>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</si>
  <si>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</si>
  <si>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</si>
  <si>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</si>
  <si>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</si>
  <si>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</si>
  <si>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</si>
  <si>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</si>
  <si>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</si>
  <si>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</si>
  <si>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</si>
  <si>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</si>
  <si>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</si>
  <si>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</si>
  <si>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</si>
  <si>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</si>
  <si>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</si>
  <si>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</si>
  <si>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</si>
  <si>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</si>
  <si>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</si>
  <si>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</si>
  <si>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</si>
  <si>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</si>
  <si>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</si>
  <si>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</si>
  <si>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</si>
  <si>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</si>
  <si>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</si>
  <si>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</si>
  <si>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</si>
  <si>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</si>
  <si>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</si>
  <si>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</si>
  <si>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</si>
  <si>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</si>
  <si>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</si>
  <si>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</si>
  <si>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</si>
  <si>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</si>
  <si>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</si>
  <si>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</si>
  <si>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</si>
  <si>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</si>
  <si>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</si>
  <si>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</si>
  <si>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</si>
  <si>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</si>
  <si>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</si>
  <si>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</si>
  <si>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</si>
  <si>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</si>
  <si>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</si>
  <si>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</si>
  <si>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</si>
  <si>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</si>
  <si>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</si>
  <si>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</si>
  <si>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</si>
  <si>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</si>
  <si>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</si>
  <si>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</si>
  <si>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</si>
  <si>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</si>
  <si>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</si>
  <si>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</si>
  <si>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</si>
  <si>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</si>
  <si>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</si>
  <si>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</si>
  <si>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</si>
  <si>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</si>
  <si>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</si>
  <si>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</si>
  <si>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</si>
  <si>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</si>
  <si>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</si>
  <si>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</si>
  <si>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</si>
  <si>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</si>
  <si>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</si>
  <si>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</si>
  <si>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</si>
  <si>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</si>
  <si>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</si>
  <si>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</si>
  <si>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</si>
  <si>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</si>
  <si>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</si>
  <si>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</si>
  <si>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</si>
  <si>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</si>
  <si>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</si>
  <si>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</si>
  <si>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</si>
  <si>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</si>
  <si>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</si>
  <si>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</si>
  <si>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</si>
  <si>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</si>
  <si>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</si>
  <si>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</si>
  <si>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</si>
  <si>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</si>
  <si>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</si>
  <si>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</si>
  <si>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</si>
  <si>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</si>
  <si>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</si>
  <si>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</si>
  <si>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</si>
  <si>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</si>
  <si>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</si>
  <si>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</si>
  <si>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</si>
  <si>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</si>
  <si>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</si>
  <si>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</si>
  <si>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</si>
  <si>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</si>
  <si>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</si>
  <si>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</si>
  <si>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</si>
  <si>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</si>
  <si>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</si>
  <si>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</si>
  <si>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</si>
  <si>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</si>
  <si>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</si>
  <si>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</si>
  <si>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</si>
  <si>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</si>
  <si>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</si>
  <si>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</si>
  <si>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</si>
  <si>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</si>
  <si>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</si>
  <si>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</si>
  <si>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</si>
  <si>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</si>
  <si>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</si>
  <si>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</si>
  <si>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</si>
  <si>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</si>
  <si>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</si>
  <si>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</si>
  <si>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</si>
  <si>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</si>
  <si>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</si>
  <si>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</si>
  <si>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</si>
  <si>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</si>
  <si>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</si>
  <si>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</si>
  <si>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</si>
  <si>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</si>
  <si>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</si>
  <si>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</si>
  <si>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</si>
  <si>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</si>
  <si>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</si>
  <si>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</si>
  <si>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</si>
  <si>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</si>
  <si>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</si>
  <si>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</si>
  <si>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</si>
  <si>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</si>
  <si>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</si>
  <si>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</si>
  <si>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</si>
  <si>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</si>
  <si>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</si>
  <si>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</si>
  <si>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</si>
  <si>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</si>
  <si>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</si>
  <si>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</si>
  <si>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</si>
  <si>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</si>
  <si>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</si>
  <si>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</si>
  <si>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</si>
  <si>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</si>
  <si>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</si>
  <si>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</si>
  <si>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</si>
  <si>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</si>
  <si>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</si>
  <si>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</si>
  <si>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</si>
  <si>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</si>
  <si>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</si>
  <si>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</si>
  <si>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</si>
  <si>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</si>
  <si>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</si>
  <si>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</si>
  <si>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</si>
  <si>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</si>
  <si>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</si>
  <si>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</si>
  <si>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</si>
  <si>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</si>
  <si>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</si>
  <si>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</si>
  <si>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</si>
  <si>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</si>
  <si>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</si>
  <si>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</si>
  <si>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</si>
  <si>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</si>
  <si>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</si>
  <si>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</si>
  <si>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</si>
  <si>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</si>
  <si>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</si>
  <si>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</si>
  <si>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</si>
  <si>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</si>
  <si>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</si>
  <si>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</si>
  <si>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</si>
  <si>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</si>
  <si>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</si>
  <si>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</si>
  <si>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</si>
  <si>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</si>
  <si>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</si>
  <si>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</si>
  <si>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</si>
  <si>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</si>
  <si>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</si>
  <si>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</si>
  <si>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</si>
  <si>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</si>
  <si>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</si>
  <si>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</si>
  <si>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</si>
  <si>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</si>
  <si>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</si>
  <si>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</si>
  <si>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</si>
  <si>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</si>
  <si>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</si>
  <si>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</si>
  <si>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</si>
  <si>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</si>
  <si>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</si>
  <si>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</si>
  <si>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</si>
  <si>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</si>
  <si>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</si>
  <si>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</si>
  <si>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</si>
  <si>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</si>
  <si>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</si>
  <si>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</si>
  <si>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</si>
  <si>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</si>
  <si>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</si>
  <si>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</si>
  <si>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</si>
  <si>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</si>
  <si>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</si>
  <si>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</si>
  <si>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</si>
  <si>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</si>
  <si>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</si>
  <si>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</si>
  <si>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</si>
  <si>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</si>
  <si>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</si>
  <si>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</si>
  <si>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</si>
  <si>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</si>
  <si>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</si>
  <si>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</si>
  <si>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</si>
  <si>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</si>
  <si>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</si>
  <si>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</si>
  <si>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</si>
  <si>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</si>
  <si>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</si>
  <si>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</si>
  <si>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</si>
  <si>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</si>
  <si>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</si>
  <si>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</si>
  <si>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</si>
  <si>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</si>
  <si>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</si>
  <si>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</si>
  <si>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</si>
  <si>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</si>
  <si>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</si>
  <si>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</si>
  <si>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</si>
  <si>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</si>
  <si>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</si>
  <si>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</si>
  <si>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</si>
  <si>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</si>
  <si>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</si>
  <si>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</si>
  <si>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</si>
  <si>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</si>
  <si>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</si>
  <si>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</si>
  <si>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</si>
  <si>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</si>
  <si>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</si>
  <si>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</si>
  <si>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</si>
  <si>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</si>
  <si>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</si>
  <si>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</si>
  <si>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</si>
  <si>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</si>
  <si>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</si>
  <si>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</si>
  <si>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</si>
  <si>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</si>
  <si>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</si>
  <si>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</si>
  <si>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</si>
  <si>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</si>
  <si>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</si>
  <si>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</si>
  <si>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</si>
  <si>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</si>
  <si>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</si>
  <si>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</si>
  <si>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</si>
  <si>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</si>
  <si>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</si>
  <si>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</si>
  <si>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</si>
  <si>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</si>
  <si>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</si>
  <si>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</si>
  <si>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</si>
  <si>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</si>
  <si>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</si>
  <si>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</si>
  <si>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</si>
  <si>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</si>
  <si>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</si>
  <si>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</si>
  <si>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</si>
  <si>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</si>
  <si>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</si>
  <si>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</si>
  <si>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</si>
  <si>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</si>
  <si>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</si>
  <si>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</si>
  <si>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</si>
  <si>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</si>
  <si>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</si>
  <si>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</si>
  <si>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</si>
  <si>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</si>
  <si>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</si>
  <si>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</si>
  <si>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</si>
  <si>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</si>
  <si>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</si>
  <si>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</si>
  <si>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</si>
  <si>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</si>
  <si>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</si>
  <si>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</si>
  <si>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</si>
  <si>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</si>
  <si>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</si>
  <si>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</si>
  <si>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</si>
  <si>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</si>
  <si>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</si>
  <si>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</si>
  <si>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</si>
  <si>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</si>
  <si>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</si>
  <si>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</si>
  <si>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</si>
  <si>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</si>
  <si>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</si>
  <si>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</si>
  <si>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</si>
  <si>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</si>
  <si>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</si>
  <si>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</si>
  <si>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</si>
  <si>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</si>
  <si>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</si>
  <si>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</si>
  <si>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</si>
  <si>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</si>
  <si>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</si>
  <si>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</si>
  <si>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</si>
  <si>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</si>
  <si>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</si>
  <si>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</si>
  <si>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</si>
  <si>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</si>
  <si>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</si>
  <si>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</si>
  <si>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</si>
  <si>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</si>
  <si>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</si>
  <si>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</si>
  <si>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</si>
  <si>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</si>
  <si>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</si>
  <si>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</si>
  <si>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</si>
  <si>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</si>
  <si>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</si>
  <si>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</si>
  <si>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</si>
  <si>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</si>
  <si>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</si>
  <si>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</si>
  <si>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</si>
  <si>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</si>
  <si>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</si>
  <si>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</si>
  <si>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</si>
  <si>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</si>
  <si>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</si>
  <si>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</si>
  <si>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</si>
  <si>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</si>
  <si>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</si>
  <si>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</si>
  <si>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</si>
  <si>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</si>
  <si>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</si>
  <si>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</si>
  <si>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</si>
  <si>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</si>
  <si>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</si>
  <si>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</si>
  <si>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</si>
  <si>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</si>
  <si>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</si>
  <si>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</si>
  <si>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</si>
  <si>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</si>
  <si>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</si>
  <si>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</si>
  <si>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</si>
  <si>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</si>
  <si>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</si>
  <si>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</si>
  <si>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</si>
  <si>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</si>
  <si>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</si>
  <si>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</si>
  <si>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</si>
  <si>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</si>
  <si>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</si>
  <si>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</si>
  <si>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</si>
  <si>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</si>
  <si>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</si>
  <si>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</si>
  <si>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</si>
  <si>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</si>
  <si>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</si>
  <si>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</si>
  <si>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</si>
  <si>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</si>
  <si>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</si>
  <si>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</si>
  <si>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</si>
  <si>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</si>
  <si>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</si>
  <si>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</si>
  <si>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</si>
  <si>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</si>
  <si>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</si>
  <si>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</si>
  <si>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</si>
  <si>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</si>
  <si>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</si>
  <si>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</si>
  <si>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</si>
  <si>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</si>
  <si>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</si>
  <si>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</si>
  <si>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</si>
  <si>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</si>
  <si>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</si>
  <si>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</si>
  <si>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</si>
  <si>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</si>
  <si>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</si>
  <si>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</si>
  <si>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</si>
  <si>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</si>
  <si>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</si>
  <si>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</si>
  <si>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</si>
  <si>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</si>
  <si>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</si>
  <si>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</si>
  <si>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</si>
  <si>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</si>
  <si>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</si>
  <si>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</si>
  <si>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</si>
  <si>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</si>
  <si>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</si>
  <si>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</si>
  <si>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</si>
  <si>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</si>
  <si>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</si>
  <si>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</si>
  <si>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</si>
  <si>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</si>
  <si>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</si>
  <si>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</si>
  <si>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</si>
  <si>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</si>
  <si>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</si>
  <si>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</si>
  <si>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</si>
  <si>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</si>
  <si>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</si>
  <si>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</si>
  <si>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</si>
  <si>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</si>
  <si>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</si>
  <si>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</si>
  <si>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</si>
  <si>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</si>
  <si>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</si>
  <si>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</si>
  <si>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</si>
  <si>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</si>
  <si>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</si>
  <si>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</si>
  <si>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</si>
  <si>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</si>
  <si>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</si>
  <si>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</si>
  <si>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</si>
  <si>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</si>
  <si>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</si>
  <si>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</si>
  <si>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</si>
  <si>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</si>
  <si>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</si>
  <si>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</si>
  <si>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</si>
  <si>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</si>
  <si>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</si>
  <si>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</si>
  <si>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</si>
  <si>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</si>
  <si>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</si>
  <si>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</si>
  <si>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</si>
  <si>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</si>
  <si>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</si>
  <si>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</si>
  <si>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</si>
  <si>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</si>
  <si>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</si>
  <si>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</si>
  <si>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</si>
  <si>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</si>
  <si>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</si>
  <si>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</si>
  <si>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</si>
  <si>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</si>
  <si>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</si>
  <si>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</si>
  <si>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</si>
  <si>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</si>
  <si>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</si>
  <si>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</si>
  <si>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</si>
  <si>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</si>
  <si>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</si>
  <si>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</si>
  <si>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</si>
  <si>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</si>
  <si>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</si>
  <si>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</si>
  <si>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</si>
  <si>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</si>
  <si>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</si>
  <si>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</si>
  <si>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</si>
  <si>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</si>
  <si>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</si>
  <si>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</si>
  <si>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</si>
  <si>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</si>
  <si>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</si>
  <si>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</si>
  <si>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</si>
  <si>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</si>
  <si>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</si>
  <si>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</si>
  <si>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</si>
  <si>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</si>
  <si>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</si>
  <si>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</si>
  <si>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</si>
  <si>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</si>
  <si>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</si>
  <si>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</si>
  <si>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</si>
  <si>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</si>
  <si>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</si>
  <si>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</si>
  <si>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</si>
  <si>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</si>
  <si>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</si>
  <si>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</si>
  <si>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</si>
  <si>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</si>
  <si>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</si>
  <si>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</si>
  <si>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</si>
  <si>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</si>
  <si>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</si>
  <si>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</si>
  <si>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</si>
  <si>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</si>
  <si>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</si>
  <si>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</si>
  <si>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</si>
  <si>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</si>
  <si>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</si>
  <si>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</si>
  <si>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</si>
  <si>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</si>
  <si>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</si>
  <si>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</si>
  <si>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</si>
  <si>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</si>
  <si>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</si>
  <si>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</si>
  <si>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</si>
  <si>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</si>
  <si>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</si>
  <si>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</si>
  <si>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</si>
  <si>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</si>
  <si>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</si>
  <si>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</si>
  <si>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</si>
  <si>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</si>
  <si>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</si>
  <si>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</si>
  <si>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</si>
  <si>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</si>
  <si>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</si>
  <si>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</si>
  <si>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</si>
  <si>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</si>
  <si>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</si>
  <si>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</si>
  <si>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</si>
  <si>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</si>
  <si>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</si>
  <si>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</si>
  <si>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</si>
  <si>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</si>
  <si>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</si>
  <si>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</si>
  <si>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</si>
  <si>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</si>
  <si>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</si>
  <si>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</si>
  <si>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</si>
  <si>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</si>
  <si>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</si>
  <si>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</si>
  <si>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</si>
  <si>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</si>
  <si>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</si>
  <si>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</si>
  <si>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</si>
  <si>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</si>
  <si>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</si>
  <si>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</si>
  <si>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</si>
  <si>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</si>
  <si>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</si>
  <si>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</si>
  <si>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</si>
  <si>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</si>
  <si>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</si>
  <si>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</si>
  <si>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</si>
  <si>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</si>
  <si>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</si>
  <si>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</si>
  <si>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</si>
  <si>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</si>
  <si>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</si>
  <si>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</si>
  <si>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</si>
  <si>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</si>
  <si>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</si>
  <si>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</si>
  <si>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</si>
  <si>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</si>
  <si>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</si>
  <si>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</si>
  <si>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</si>
  <si>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</si>
  <si>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</si>
  <si>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</si>
  <si>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</si>
  <si>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</si>
  <si>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</si>
  <si>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</si>
  <si>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</si>
  <si>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</si>
  <si>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</si>
  <si>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</si>
  <si>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</si>
  <si>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</si>
  <si>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</si>
  <si>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</si>
  <si>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</si>
  <si>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</si>
  <si>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</si>
  <si>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</si>
  <si>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</si>
  <si>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</si>
  <si>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</si>
  <si>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</si>
  <si>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</si>
  <si>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</si>
  <si>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</si>
  <si>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</si>
  <si>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</si>
  <si>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</si>
  <si>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</si>
  <si>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</si>
  <si>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</si>
  <si>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</si>
  <si>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</si>
  <si>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</si>
  <si>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</si>
  <si>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</si>
  <si>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</si>
  <si>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</si>
  <si>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</si>
  <si>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</si>
  <si>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</si>
  <si>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</si>
  <si>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</si>
  <si>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</si>
  <si>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</si>
  <si>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</si>
  <si>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</si>
  <si>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</si>
  <si>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</si>
  <si>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</si>
  <si>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</si>
  <si>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</si>
  <si>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</si>
  <si>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</si>
  <si>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</si>
  <si>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</si>
  <si>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</si>
  <si>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</si>
  <si>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</si>
  <si>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</si>
  <si>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</si>
  <si>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</si>
  <si>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</si>
  <si>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</si>
  <si>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</si>
  <si>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</si>
  <si>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</si>
  <si>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</si>
  <si>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</si>
  <si>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</si>
  <si>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</si>
  <si>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</si>
  <si>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</si>
  <si>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</si>
  <si>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</si>
  <si>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</si>
  <si>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</si>
  <si>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</si>
  <si>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</si>
  <si>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</si>
  <si>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</si>
  <si>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</si>
  <si>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</si>
  <si>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</si>
  <si>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</si>
  <si>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</si>
  <si>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</si>
  <si>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</si>
  <si>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</si>
  <si>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</si>
  <si>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</si>
  <si>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</si>
  <si>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</si>
  <si>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</si>
  <si>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</si>
  <si>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</si>
  <si>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</si>
  <si>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</si>
  <si>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</si>
  <si>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</si>
  <si>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</si>
  <si>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</si>
  <si>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</si>
  <si>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</si>
  <si>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</si>
  <si>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</si>
  <si>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</si>
  <si>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</si>
  <si>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</si>
  <si>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</si>
  <si>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</si>
  <si>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</si>
  <si>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</si>
  <si>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</si>
  <si>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</si>
  <si>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</si>
  <si>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</si>
  <si>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</si>
  <si>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</si>
  <si>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</si>
  <si>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</si>
  <si>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</si>
  <si>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</si>
  <si>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</si>
  <si>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</si>
  <si>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</si>
  <si>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</si>
  <si>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</si>
  <si>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</si>
  <si>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</si>
  <si>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</si>
  <si>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</si>
  <si>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</si>
  <si>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</si>
  <si>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</si>
  <si>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</si>
  <si>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</si>
  <si>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</si>
  <si>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</si>
  <si>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</si>
  <si>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</si>
  <si>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</si>
  <si>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</si>
  <si>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</si>
  <si>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</si>
  <si>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</si>
  <si>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</si>
  <si>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</si>
  <si>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</si>
  <si>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</si>
  <si>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</si>
  <si>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</si>
  <si>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</si>
  <si>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</si>
  <si>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</si>
  <si>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</si>
  <si>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</si>
  <si>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</si>
  <si>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</si>
  <si>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</si>
  <si>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</si>
  <si>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</si>
  <si>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</si>
  <si>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</si>
  <si>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</si>
  <si>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</si>
  <si>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</si>
  <si>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</si>
  <si>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</si>
  <si>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</si>
  <si>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</si>
  <si>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</si>
  <si>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</si>
  <si>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</si>
  <si>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</si>
  <si>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</si>
  <si>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</si>
  <si>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</si>
  <si>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</si>
  <si>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</si>
  <si>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</si>
  <si>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</si>
  <si>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</si>
  <si>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</si>
  <si>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</si>
  <si>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</si>
  <si>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</si>
  <si>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</si>
  <si>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</si>
  <si>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</si>
  <si>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</si>
  <si>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</si>
  <si>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</si>
  <si>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</si>
  <si>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</si>
  <si>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</si>
  <si>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</si>
  <si>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</si>
  <si>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</si>
  <si>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</si>
  <si>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</si>
  <si>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</si>
  <si>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</si>
  <si>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</si>
  <si>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</si>
  <si>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</si>
  <si>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</si>
  <si>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</si>
  <si>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</si>
  <si>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</si>
  <si>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</si>
  <si>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</si>
  <si>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</si>
  <si>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</si>
  <si>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</si>
  <si>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</si>
  <si>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</si>
  <si>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</si>
  <si>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</si>
  <si>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</si>
  <si>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</si>
  <si>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</si>
  <si>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</si>
  <si>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</si>
  <si>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</si>
  <si>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</si>
  <si>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</si>
  <si>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</si>
  <si>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</si>
  <si>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</si>
  <si>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</si>
  <si>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</si>
  <si>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</si>
  <si>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</si>
  <si>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</si>
  <si>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</si>
  <si>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</si>
  <si>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</si>
  <si>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</si>
  <si>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</si>
  <si>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</si>
  <si>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</si>
  <si>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</si>
  <si>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</si>
  <si>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</si>
  <si>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</si>
  <si>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</si>
  <si>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</si>
  <si>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</si>
  <si>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</si>
  <si>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</si>
  <si>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</si>
  <si>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</si>
  <si>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</si>
  <si>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</si>
  <si>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</si>
  <si>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</si>
  <si>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</si>
  <si>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</si>
  <si>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</si>
  <si>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</si>
  <si>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</si>
  <si>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</si>
  <si>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</si>
  <si>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</si>
  <si>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</si>
  <si>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</si>
  <si>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</si>
  <si>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</si>
  <si>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</si>
  <si>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</si>
  <si>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</si>
  <si>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</si>
  <si>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</si>
  <si>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</si>
  <si>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</si>
  <si>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</si>
  <si>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</si>
  <si>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</si>
  <si>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</si>
  <si>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</si>
  <si>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</si>
  <si>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</si>
  <si>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</si>
  <si>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</si>
  <si>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</si>
  <si>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</si>
  <si>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</si>
  <si>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</si>
  <si>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</si>
  <si>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</si>
  <si>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</si>
  <si>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</si>
  <si>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</si>
  <si>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</si>
  <si>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</si>
  <si>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</si>
  <si>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</si>
  <si>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</si>
  <si>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</si>
  <si>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</si>
  <si>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</si>
  <si>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</si>
  <si>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</si>
  <si>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</si>
  <si>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</si>
  <si>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</si>
  <si>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</si>
  <si>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</si>
  <si>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</si>
  <si>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</si>
  <si>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</si>
  <si>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</si>
  <si>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</si>
  <si>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</si>
  <si>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</si>
  <si>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</si>
  <si>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</si>
  <si>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</si>
  <si>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</si>
  <si>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</si>
  <si>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</si>
  <si>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</si>
  <si>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</si>
  <si>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</si>
  <si>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</si>
  <si>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</si>
  <si>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</si>
  <si>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</si>
  <si>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</si>
  <si>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</si>
  <si>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</si>
  <si>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</si>
  <si>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</si>
  <si>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</si>
  <si>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</si>
  <si>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</si>
  <si>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</si>
  <si>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</si>
  <si>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</si>
  <si>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</si>
  <si>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</si>
  <si>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</si>
  <si>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</si>
  <si>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</si>
  <si>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</si>
  <si>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</si>
  <si>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</si>
  <si>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</si>
  <si>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</si>
  <si>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</si>
  <si>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</si>
  <si>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</si>
  <si>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</si>
  <si>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</si>
  <si>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</si>
  <si>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</si>
  <si>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</si>
  <si>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</si>
  <si>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</si>
  <si>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</si>
  <si>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</si>
  <si>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</si>
  <si>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</si>
  <si>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</si>
  <si>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</si>
  <si>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</si>
  <si>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</si>
  <si>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</si>
  <si>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</si>
  <si>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</si>
  <si>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</si>
  <si>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</si>
  <si>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</si>
  <si>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</si>
  <si>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</si>
  <si>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</si>
  <si>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</si>
  <si>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</si>
  <si>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</si>
  <si>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</si>
  <si>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</si>
  <si>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</si>
  <si>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</si>
  <si>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</si>
  <si>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</si>
  <si>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</si>
  <si>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</si>
  <si>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</si>
  <si>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</si>
  <si>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</si>
  <si>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</si>
  <si>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</si>
  <si>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</si>
  <si>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</si>
  <si>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</si>
  <si>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</si>
  <si>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</si>
  <si>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</si>
  <si>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</si>
  <si>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</si>
  <si>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</si>
  <si>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</si>
  <si>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</si>
  <si>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</si>
  <si>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</si>
  <si>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</si>
  <si>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</si>
  <si>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</si>
  <si>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</si>
  <si>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</si>
  <si>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</si>
  <si>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</si>
  <si>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</si>
  <si>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</si>
  <si>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</si>
  <si>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</si>
  <si>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</si>
  <si>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</si>
  <si>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</si>
  <si>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</si>
  <si>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</si>
  <si>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</si>
  <si>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</si>
  <si>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</si>
  <si>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</si>
  <si>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</si>
  <si>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</si>
  <si>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</si>
  <si>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</si>
  <si>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</si>
  <si>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</si>
  <si>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</si>
  <si>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</si>
  <si>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</si>
  <si>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</si>
  <si>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</si>
  <si>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</si>
  <si>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</si>
  <si>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</si>
  <si>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</si>
  <si>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</si>
  <si>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</si>
  <si>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</si>
  <si>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</si>
  <si>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</si>
  <si>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</si>
  <si>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</si>
  <si>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</si>
  <si>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</si>
  <si>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</si>
  <si>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</si>
  <si>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</si>
  <si>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</si>
  <si>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</si>
  <si>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</si>
  <si>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</si>
  <si>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</si>
  <si>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</si>
  <si>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</si>
  <si>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</si>
  <si>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</si>
  <si>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</si>
  <si>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</si>
  <si>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</si>
  <si>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</si>
  <si>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</si>
  <si>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</si>
  <si>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</si>
  <si>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</si>
  <si>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</si>
  <si>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</si>
  <si>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</si>
  <si>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</si>
  <si>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</si>
  <si>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</si>
  <si>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</si>
  <si>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</si>
  <si>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</si>
  <si>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</si>
  <si>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</si>
  <si>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</si>
  <si>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</si>
  <si>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</si>
  <si>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</si>
  <si>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</si>
  <si>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</si>
  <si>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</si>
  <si>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</si>
  <si>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</si>
  <si>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</si>
  <si>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</si>
  <si>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</si>
  <si>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</si>
  <si>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</si>
  <si>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</si>
  <si>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</si>
  <si>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</si>
  <si>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</si>
  <si>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</si>
  <si>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</si>
  <si>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</si>
  <si>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</si>
  <si>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</si>
  <si>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</si>
  <si>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</si>
  <si>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</si>
  <si>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</si>
  <si>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</si>
  <si>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</si>
  <si>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</si>
  <si>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</si>
  <si>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</si>
  <si>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</si>
  <si>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</si>
  <si>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</si>
  <si>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</si>
  <si>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</si>
  <si>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</si>
  <si>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</si>
  <si>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</si>
  <si>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</si>
  <si>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</si>
  <si>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</si>
  <si>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</si>
  <si>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</si>
  <si>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</si>
  <si>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</si>
  <si>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</si>
  <si>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</si>
  <si>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</si>
  <si>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</si>
  <si>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</si>
  <si>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</si>
  <si>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</si>
  <si>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</si>
  <si>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</si>
  <si>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</si>
  <si>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</si>
  <si>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</si>
  <si>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</si>
  <si>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</si>
  <si>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</si>
  <si>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</si>
  <si>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</si>
  <si>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</si>
  <si>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</si>
  <si>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</si>
  <si>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</si>
  <si>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</si>
  <si>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</si>
  <si>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</si>
  <si>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</si>
  <si>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</si>
  <si>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</si>
  <si>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</si>
  <si>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</si>
  <si>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</si>
  <si>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</si>
  <si>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</si>
  <si>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</si>
  <si>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</si>
  <si>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</si>
  <si>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</si>
  <si>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</si>
  <si>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</si>
  <si>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</si>
  <si>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</si>
  <si>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</si>
  <si>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</si>
  <si>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</si>
  <si>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</si>
  <si>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</si>
  <si>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</si>
  <si>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</si>
  <si>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</si>
  <si>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</si>
  <si>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</si>
  <si>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</si>
  <si>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</si>
  <si>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</si>
  <si>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</si>
  <si>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</si>
  <si>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</si>
  <si>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</si>
  <si>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</si>
  <si>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</si>
  <si>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</si>
  <si>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</si>
  <si>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</si>
  <si>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</si>
  <si>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</si>
  <si>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</si>
  <si>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</si>
  <si>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</si>
  <si>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</si>
  <si>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</si>
  <si>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</si>
  <si>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</si>
  <si>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</si>
  <si>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</si>
  <si>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</si>
  <si>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</si>
  <si>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</si>
  <si>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</si>
  <si>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</si>
  <si>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</si>
  <si>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</si>
  <si>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</si>
  <si>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</si>
  <si>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</si>
  <si>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</si>
  <si>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</si>
  <si>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</si>
  <si>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</si>
  <si>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</si>
  <si>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</si>
  <si>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</si>
  <si>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</si>
  <si>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</si>
  <si>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</si>
  <si>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</si>
  <si>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</si>
  <si>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</si>
  <si>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</si>
  <si>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</si>
  <si>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</si>
  <si>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</si>
  <si>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</si>
  <si>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</si>
  <si>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</si>
  <si>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</si>
  <si>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</si>
  <si>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</si>
  <si>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</si>
  <si>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</si>
  <si>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</si>
  <si>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</si>
  <si>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</si>
  <si>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</si>
  <si>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</si>
  <si>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</si>
  <si>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</si>
  <si>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</si>
  <si>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</si>
  <si>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</si>
  <si>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</si>
  <si>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</si>
  <si>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</si>
  <si>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</si>
  <si>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</si>
  <si>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</si>
  <si>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</si>
  <si>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</si>
  <si>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</si>
  <si>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</si>
  <si>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</si>
  <si>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</si>
  <si>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</si>
  <si>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</si>
  <si>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</si>
  <si>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</si>
  <si>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</si>
  <si>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</si>
  <si>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</si>
  <si>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</si>
  <si>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</si>
  <si>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</si>
  <si>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</si>
  <si>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</si>
  <si>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</si>
  <si>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</si>
  <si>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</si>
  <si>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</si>
  <si>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</si>
  <si>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</si>
  <si>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</si>
  <si>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</si>
  <si>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</si>
  <si>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</si>
  <si>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</si>
  <si>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</si>
  <si>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</si>
  <si>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</si>
  <si>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</si>
  <si>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</si>
  <si>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</si>
  <si>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</si>
  <si>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</si>
  <si>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</si>
  <si>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</si>
  <si>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</si>
  <si>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</si>
  <si>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</si>
  <si>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</si>
  <si>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</si>
  <si>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</si>
  <si>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</si>
  <si>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</si>
  <si>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</si>
  <si>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</si>
  <si>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</si>
  <si>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</si>
  <si>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</si>
  <si>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</si>
  <si>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</si>
  <si>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</si>
  <si>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</si>
  <si>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</si>
  <si>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</si>
  <si>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</si>
  <si>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</si>
  <si>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</si>
  <si>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</si>
  <si>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</si>
  <si>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</si>
  <si>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</si>
  <si>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</si>
  <si>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</si>
  <si>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</si>
  <si>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</si>
  <si>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</si>
  <si>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</si>
  <si>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</si>
  <si>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</si>
  <si>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</si>
  <si>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</si>
  <si>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</si>
  <si>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</si>
  <si>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</si>
  <si>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</si>
  <si>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</si>
  <si>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</si>
  <si>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</si>
  <si>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</si>
  <si>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</si>
  <si>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</si>
  <si>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</si>
  <si>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</si>
  <si>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</si>
  <si>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</si>
  <si>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</si>
  <si>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</si>
  <si>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</si>
  <si>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</si>
  <si>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</si>
  <si>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</si>
  <si>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</si>
  <si>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</si>
  <si>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</si>
  <si>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</si>
  <si>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</si>
  <si>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</si>
  <si>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</si>
  <si>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</si>
  <si>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</si>
  <si>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</si>
  <si>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</si>
  <si>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</si>
  <si>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</si>
  <si>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</si>
  <si>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</si>
  <si>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</si>
  <si>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</si>
  <si>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</si>
  <si>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</si>
  <si>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</si>
  <si>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</si>
  <si>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</si>
  <si>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</si>
  <si>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</si>
  <si>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</si>
  <si>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</si>
  <si>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</si>
  <si>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</si>
  <si>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</si>
  <si>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</si>
  <si>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</si>
  <si>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</si>
  <si>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</si>
  <si>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</si>
  <si>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</si>
  <si>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</si>
  <si>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</si>
  <si>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</si>
  <si>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</si>
  <si>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</si>
  <si>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</si>
  <si>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</si>
  <si>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</si>
  <si>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</si>
  <si>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</si>
  <si>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</si>
  <si>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</si>
  <si>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</si>
  <si>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</si>
  <si>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</si>
  <si>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</si>
  <si>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</si>
  <si>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</si>
  <si>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</si>
  <si>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</si>
  <si>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</si>
  <si>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</si>
  <si>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</si>
  <si>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</si>
  <si>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</si>
  <si>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</si>
  <si>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</si>
  <si>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</si>
  <si>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</si>
  <si>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</si>
  <si>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</si>
  <si>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</si>
  <si>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</si>
  <si>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</si>
  <si>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</si>
  <si>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</si>
  <si>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</si>
  <si>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</si>
  <si>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</si>
  <si>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</si>
  <si>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</si>
  <si>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</si>
  <si>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</si>
  <si>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</si>
  <si>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</si>
  <si>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</si>
  <si>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</si>
  <si>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</si>
  <si>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</si>
  <si>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</si>
  <si>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</si>
  <si>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</si>
  <si>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</si>
  <si>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</si>
  <si>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</si>
  <si>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</si>
  <si>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</si>
  <si>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</si>
  <si>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</si>
  <si>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</si>
  <si>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</si>
  <si>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</si>
  <si>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</si>
  <si>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</si>
  <si>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</si>
  <si>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</si>
  <si>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</si>
  <si>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</si>
  <si>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</si>
  <si>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</si>
  <si>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</si>
  <si>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</si>
  <si>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</si>
  <si>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</si>
  <si>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</si>
  <si>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</si>
  <si>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</si>
  <si>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</si>
  <si>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</si>
  <si>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</si>
  <si>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</si>
  <si>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</si>
  <si>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</si>
  <si>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</si>
  <si>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</si>
  <si>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</si>
  <si>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</si>
  <si>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</si>
  <si>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</si>
  <si>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</si>
  <si>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</si>
  <si>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</si>
  <si>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</si>
  <si>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</si>
  <si>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</si>
  <si>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</si>
  <si>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</si>
  <si>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</si>
  <si>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</si>
  <si>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</si>
  <si>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</si>
  <si>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</si>
  <si>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</si>
  <si>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</si>
  <si>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</si>
  <si>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</si>
  <si>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</si>
  <si>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</si>
  <si>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</si>
  <si>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</si>
  <si>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</si>
  <si>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</si>
  <si>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</si>
  <si>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</si>
  <si>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</si>
  <si>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</si>
  <si>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</si>
  <si>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</si>
  <si>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</si>
  <si>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</si>
  <si>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</si>
  <si>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</si>
  <si>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</si>
  <si>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</si>
  <si>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</si>
  <si>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</si>
  <si>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</si>
  <si>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</si>
  <si>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</si>
  <si>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</si>
  <si>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</si>
  <si>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</si>
  <si>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</si>
  <si>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</si>
  <si>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</si>
  <si>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</si>
  <si>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</si>
  <si>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</si>
  <si>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</si>
  <si>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</si>
  <si>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</si>
  <si>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</si>
  <si>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</si>
  <si>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</si>
  <si>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</si>
  <si>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</si>
  <si>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</si>
  <si>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</si>
  <si>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</si>
  <si>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</si>
  <si>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</si>
  <si>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</si>
  <si>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</si>
  <si>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</si>
  <si>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</si>
  <si>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</si>
  <si>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</si>
  <si>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</si>
  <si>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</si>
  <si>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</si>
  <si>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</si>
  <si>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</si>
  <si>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</si>
  <si>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</si>
  <si>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</si>
  <si>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</si>
  <si>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</si>
  <si>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</si>
  <si>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</si>
  <si>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</si>
  <si>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</si>
  <si>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</si>
  <si>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</si>
  <si>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</si>
  <si>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</si>
  <si>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</si>
  <si>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</si>
  <si>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</si>
  <si>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</si>
  <si>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</si>
  <si>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</si>
  <si>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</si>
  <si>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</si>
  <si>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</si>
  <si>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</si>
  <si>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</si>
  <si>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</si>
  <si>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</si>
  <si>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</si>
  <si>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</si>
  <si>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</si>
  <si>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</si>
  <si>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</si>
  <si>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</si>
  <si>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</si>
  <si>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</si>
  <si>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</si>
  <si>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</si>
  <si>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</si>
  <si>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</si>
  <si>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</si>
  <si>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</si>
  <si>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</si>
  <si>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</si>
  <si>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</si>
  <si>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</si>
  <si>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</si>
  <si>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</si>
  <si>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</si>
  <si>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</si>
  <si>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</si>
  <si>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</si>
  <si>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</si>
  <si>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</si>
  <si>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</si>
  <si>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</si>
  <si>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</si>
  <si>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</si>
  <si>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</si>
  <si>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</si>
  <si>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</si>
  <si>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</si>
  <si>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</si>
  <si>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</si>
  <si>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</si>
  <si>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</si>
  <si>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</si>
  <si>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</si>
  <si>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</si>
  <si>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</si>
  <si>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</si>
  <si>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</si>
  <si>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</si>
  <si>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</si>
  <si>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</si>
  <si>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</si>
  <si>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</si>
  <si>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</si>
  <si>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</si>
  <si>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</si>
  <si>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</si>
  <si>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</si>
  <si>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</si>
  <si>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</si>
  <si>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</si>
  <si>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</si>
  <si>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</si>
  <si>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</si>
  <si>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</si>
  <si>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</si>
  <si>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</si>
  <si>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</si>
  <si>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</si>
  <si>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</si>
  <si>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</si>
  <si>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</si>
  <si>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</si>
  <si>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</si>
  <si>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</si>
  <si>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</si>
  <si>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</si>
  <si>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</si>
  <si>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</si>
  <si>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</si>
  <si>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</si>
  <si>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</si>
  <si>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</si>
  <si>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</si>
  <si>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</si>
  <si>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</si>
  <si>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</si>
  <si>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</si>
  <si>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</si>
  <si>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</si>
  <si>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</si>
  <si>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</si>
  <si>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</si>
  <si>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</si>
  <si>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</si>
  <si>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</si>
  <si>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</si>
  <si>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</si>
  <si>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</si>
  <si>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</si>
  <si>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</si>
  <si>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</si>
  <si>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</si>
  <si>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</si>
  <si>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</si>
  <si>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</si>
  <si>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</si>
  <si>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</si>
  <si>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</si>
  <si>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</si>
  <si>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</si>
  <si>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</si>
  <si>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</si>
  <si>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</si>
  <si>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</si>
  <si>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</si>
  <si>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</si>
  <si>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</si>
  <si>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</si>
  <si>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</si>
  <si>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</si>
  <si>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</si>
  <si>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</si>
  <si>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</si>
  <si>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</si>
  <si>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</si>
  <si>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</si>
  <si>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</si>
  <si>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</si>
  <si>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</si>
  <si>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</si>
  <si>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</si>
  <si>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</si>
  <si>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</si>
  <si>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</si>
  <si>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</si>
  <si>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</si>
  <si>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</si>
  <si>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</si>
  <si>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</si>
  <si>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</si>
  <si>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</si>
  <si>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</si>
  <si>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</si>
  <si>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</si>
  <si>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</si>
  <si>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</si>
  <si>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</si>
  <si>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</si>
  <si>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</si>
  <si>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</si>
  <si>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</si>
  <si>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</si>
  <si>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</si>
  <si>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</si>
  <si>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</si>
  <si>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</si>
  <si>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</si>
  <si>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</si>
  <si>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</si>
  <si>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</si>
  <si>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</si>
  <si>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</si>
  <si>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</si>
  <si>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</si>
  <si>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</si>
  <si>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</si>
  <si>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</si>
  <si>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</si>
  <si>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</si>
  <si>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</si>
  <si>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</si>
  <si>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</si>
  <si>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</si>
  <si>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</si>
  <si>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</si>
  <si>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</si>
  <si>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</si>
  <si>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</si>
  <si>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</si>
  <si>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</si>
  <si>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</si>
  <si>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</si>
  <si>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</si>
  <si>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</si>
  <si>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</si>
  <si>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</si>
  <si>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</si>
  <si>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</si>
  <si>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</si>
  <si>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</si>
  <si>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</si>
  <si>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</si>
  <si>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</si>
  <si>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</si>
  <si>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</si>
  <si>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</si>
  <si>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</si>
  <si>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</si>
  <si>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</si>
  <si>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</si>
  <si>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</si>
  <si>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</si>
  <si>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</si>
  <si>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</si>
  <si>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</si>
  <si>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</si>
  <si>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</si>
  <si>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</si>
  <si>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</si>
  <si>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</si>
  <si>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</si>
  <si>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</si>
  <si>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</si>
  <si>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</si>
  <si>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</si>
  <si>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</si>
  <si>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</si>
  <si>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</si>
  <si>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</si>
  <si>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</si>
  <si>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</si>
  <si>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</si>
  <si>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</si>
  <si>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</si>
  <si>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</si>
  <si>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</si>
  <si>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</si>
  <si>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</si>
  <si>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</si>
  <si>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</si>
  <si>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</si>
  <si>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</si>
  <si>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</si>
  <si>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</si>
  <si>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</si>
  <si>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</si>
  <si>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</si>
  <si>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</si>
  <si>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</si>
  <si>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</si>
  <si>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</si>
  <si>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</si>
  <si>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</si>
  <si>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</si>
  <si>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</si>
  <si>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</si>
  <si>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</si>
  <si>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</si>
  <si>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</si>
  <si>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</si>
  <si>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</si>
  <si>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</si>
  <si>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</si>
  <si>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</si>
  <si>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</si>
  <si>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</si>
  <si>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</si>
  <si>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</si>
  <si>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</si>
  <si>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</si>
  <si>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</si>
  <si>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</si>
  <si>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</si>
  <si>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</si>
  <si>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</si>
  <si>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</si>
  <si>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</si>
  <si>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</si>
  <si>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</si>
  <si>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</si>
  <si>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</si>
  <si>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</si>
  <si>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</si>
  <si>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</si>
  <si>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</si>
  <si>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</si>
  <si>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</si>
  <si>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</si>
  <si>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</si>
  <si>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</si>
  <si>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</si>
  <si>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</si>
  <si>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</si>
  <si>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</si>
  <si>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</si>
  <si>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</si>
  <si>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</si>
  <si>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</si>
  <si>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</si>
  <si>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</si>
  <si>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</si>
  <si>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</si>
  <si>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</si>
  <si>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</si>
  <si>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</si>
  <si>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</si>
  <si>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</si>
  <si>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</si>
  <si>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</si>
  <si>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</si>
  <si>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</si>
  <si>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</si>
  <si>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</si>
  <si>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</si>
  <si>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</si>
  <si>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</si>
  <si>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</si>
  <si>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</si>
  <si>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</si>
  <si>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</si>
  <si>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</si>
  <si>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</si>
  <si>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</si>
  <si>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</si>
  <si>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</si>
  <si>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</si>
  <si>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</si>
  <si>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</si>
  <si>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</si>
  <si>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</si>
  <si>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</si>
  <si>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</si>
  <si>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</si>
  <si>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</si>
  <si>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</si>
  <si>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</si>
  <si>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</si>
  <si>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</si>
  <si>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</si>
  <si>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</si>
  <si>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</si>
  <si>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</si>
  <si>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</si>
  <si>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</si>
  <si>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</si>
  <si>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</si>
  <si>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</si>
  <si>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</si>
  <si>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</si>
  <si>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</si>
  <si>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</si>
  <si>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</si>
  <si>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</si>
  <si>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</si>
  <si>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</si>
  <si>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</si>
  <si>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</si>
  <si>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</si>
  <si>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</si>
  <si>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</si>
  <si>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</si>
  <si>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</si>
  <si>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</si>
  <si>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</si>
  <si>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</si>
  <si>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</si>
  <si>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</si>
  <si>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</si>
  <si>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</si>
  <si>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</si>
  <si>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</si>
  <si>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</si>
  <si>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</si>
  <si>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</si>
  <si>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</si>
  <si>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</si>
  <si>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</si>
  <si>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</si>
  <si>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</si>
  <si>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</si>
  <si>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</si>
  <si>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</si>
  <si>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</si>
  <si>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</si>
  <si>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</si>
  <si>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</si>
  <si>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</si>
  <si>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</si>
  <si>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</si>
  <si>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</si>
  <si>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</si>
  <si>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</si>
  <si>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</si>
  <si>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</si>
  <si>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</si>
  <si>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</si>
  <si>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</si>
  <si>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</si>
  <si>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</si>
  <si>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</si>
  <si>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</si>
  <si>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</si>
  <si>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</si>
  <si>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</si>
  <si>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</si>
  <si>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</si>
  <si>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</si>
  <si>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</si>
  <si>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</si>
  <si>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</si>
  <si>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</si>
  <si>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</si>
  <si>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</si>
  <si>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</si>
  <si>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</si>
  <si>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</si>
  <si>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</si>
  <si>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</si>
  <si>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</si>
  <si>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</si>
  <si>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</si>
  <si>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</si>
  <si>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</si>
  <si>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</si>
  <si>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</si>
  <si>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</si>
  <si>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</si>
  <si>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</si>
  <si>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</si>
  <si>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</si>
  <si>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</si>
  <si>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</si>
  <si>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</si>
  <si>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</si>
  <si>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</si>
  <si>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</si>
  <si>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</si>
  <si>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</si>
  <si>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</si>
  <si>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</si>
  <si>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</si>
  <si>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</si>
  <si>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</si>
  <si>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</si>
  <si>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</si>
  <si>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</si>
  <si>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</si>
  <si>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</si>
  <si>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</si>
  <si>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</si>
  <si>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</si>
  <si>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</si>
  <si>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</si>
  <si>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</si>
  <si>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</si>
  <si>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</si>
  <si>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</si>
  <si>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</si>
  <si>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</si>
  <si>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</si>
  <si>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</si>
  <si>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</si>
  <si>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</si>
  <si>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</si>
  <si>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</si>
  <si>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</si>
  <si>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</si>
  <si>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</si>
  <si>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</si>
  <si>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</si>
  <si>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</si>
  <si>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</si>
  <si>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</si>
  <si>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</si>
  <si>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</si>
  <si>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</si>
  <si>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</si>
  <si>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</si>
  <si>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</si>
  <si>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</si>
  <si>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</si>
  <si>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</si>
  <si>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</si>
  <si>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</si>
  <si>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</si>
  <si>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</si>
  <si>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</si>
  <si>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</si>
  <si>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</si>
  <si>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</si>
  <si>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</si>
  <si>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</si>
  <si>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</si>
  <si>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</si>
  <si>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</si>
  <si>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</si>
  <si>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</si>
  <si>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</si>
  <si>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</si>
  <si>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</si>
  <si>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</si>
  <si>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</si>
  <si>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</si>
  <si>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</si>
  <si>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</si>
  <si>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</si>
  <si>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</si>
  <si>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</si>
  <si>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</si>
  <si>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</si>
  <si>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</si>
  <si>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</si>
  <si>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</si>
  <si>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</si>
  <si>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</si>
  <si>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</si>
  <si>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</si>
  <si>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</si>
  <si>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</si>
  <si>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</si>
  <si>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</si>
  <si>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</si>
  <si>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</si>
  <si>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</si>
  <si>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</si>
  <si>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</si>
  <si>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</si>
  <si>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</si>
  <si>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</si>
  <si>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</si>
  <si>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</si>
  <si>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</si>
  <si>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</si>
  <si>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</si>
  <si>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</si>
  <si>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</si>
  <si>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</si>
  <si>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</si>
  <si>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</si>
  <si>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</si>
  <si>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</si>
  <si>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</si>
  <si>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</si>
  <si>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</si>
  <si>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</si>
  <si>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</si>
  <si>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</si>
  <si>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</si>
  <si>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</si>
  <si>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</si>
  <si>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</si>
  <si>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</si>
  <si>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</si>
  <si>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</si>
  <si>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</si>
  <si>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</si>
  <si>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</si>
  <si>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</si>
  <si>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</si>
  <si>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</si>
  <si>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</si>
  <si>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</si>
  <si>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</si>
  <si>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</si>
  <si>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</si>
  <si>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</si>
  <si>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</si>
  <si>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</si>
  <si>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</si>
  <si>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</si>
  <si>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</si>
  <si>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</si>
  <si>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</si>
  <si>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</si>
  <si>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</si>
  <si>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</si>
  <si>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</si>
  <si>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</si>
  <si>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</si>
  <si>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</si>
  <si>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</si>
  <si>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</si>
  <si>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</si>
  <si>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</si>
  <si>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</si>
  <si>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</si>
  <si>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</si>
  <si>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</si>
  <si>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</si>
  <si>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</si>
  <si>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</si>
  <si>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</si>
  <si>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</si>
  <si>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</si>
  <si>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</si>
  <si>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</si>
  <si>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</si>
  <si>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</si>
  <si>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</si>
  <si>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</si>
  <si>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</si>
  <si>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</si>
  <si>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</si>
  <si>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</si>
  <si>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</si>
  <si>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</si>
  <si>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</si>
  <si>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</si>
  <si>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</si>
  <si>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</si>
  <si>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</si>
  <si>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</si>
  <si>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</si>
  <si>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</si>
  <si>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</si>
  <si>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</si>
  <si>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</si>
  <si>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</si>
  <si>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</si>
  <si>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</si>
  <si>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</si>
  <si>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</si>
  <si>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</si>
  <si>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</si>
  <si>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</si>
  <si>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</si>
  <si>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</si>
  <si>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</si>
  <si>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</si>
  <si>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</si>
  <si>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</si>
  <si>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</si>
  <si>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</si>
  <si>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</si>
  <si>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</si>
  <si>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</si>
  <si>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</si>
  <si>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</si>
  <si>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</si>
  <si>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</si>
  <si>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</si>
  <si>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</si>
  <si>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</si>
  <si>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</si>
  <si>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</si>
  <si>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</si>
  <si>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</si>
  <si>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</si>
  <si>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</si>
  <si>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</si>
  <si>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</si>
  <si>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</si>
  <si>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</si>
  <si>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</si>
  <si>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</si>
  <si>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</si>
  <si>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</si>
  <si>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</si>
  <si>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</si>
  <si>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</si>
  <si>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</si>
  <si>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</si>
  <si>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</si>
  <si>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</si>
  <si>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</si>
  <si>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</si>
  <si>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</si>
  <si>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</si>
  <si>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</si>
  <si>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</si>
  <si>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</si>
  <si>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</si>
  <si>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</si>
  <si>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</si>
  <si>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</si>
  <si>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</si>
  <si>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</si>
  <si>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</si>
  <si>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</si>
  <si>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</si>
  <si>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</si>
  <si>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</si>
  <si>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</si>
  <si>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</si>
  <si>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</si>
  <si>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</si>
  <si>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</si>
  <si>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</si>
  <si>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</si>
  <si>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</si>
  <si>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</si>
  <si>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</si>
  <si>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</si>
  <si>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</si>
  <si>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</si>
  <si>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</si>
  <si>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</si>
  <si>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</si>
  <si>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</si>
  <si>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</si>
  <si>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</si>
  <si>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</si>
  <si>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</si>
  <si>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</si>
  <si>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</si>
  <si>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</si>
  <si>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</si>
  <si>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</si>
  <si>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</si>
  <si>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</si>
  <si>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</si>
  <si>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</si>
  <si>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</si>
  <si>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</si>
  <si>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</si>
  <si>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</si>
  <si>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</si>
  <si>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</si>
  <si>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</si>
  <si>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</si>
  <si>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</si>
  <si>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</si>
  <si>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</si>
  <si>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</si>
  <si>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</si>
  <si>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</si>
  <si>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</si>
  <si>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</si>
  <si>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</si>
  <si>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</si>
  <si>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</si>
  <si>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</si>
  <si>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</si>
  <si>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</si>
  <si>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</si>
  <si>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</si>
  <si>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</si>
  <si>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</si>
  <si>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</si>
  <si>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</si>
  <si>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</si>
  <si>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</si>
  <si>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</si>
  <si>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</si>
  <si>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</si>
  <si>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</si>
  <si>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</si>
  <si>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</si>
  <si>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</si>
  <si>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</si>
  <si>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</si>
  <si>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</si>
  <si>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</si>
  <si>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</si>
  <si>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</si>
  <si>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</si>
  <si>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</si>
  <si>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</si>
  <si>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</si>
  <si>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</si>
  <si>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</si>
  <si>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</si>
  <si>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</si>
  <si>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</si>
  <si>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</si>
  <si>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</si>
  <si>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</si>
  <si>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</si>
  <si>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</si>
  <si>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</si>
  <si>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</si>
  <si>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</si>
  <si>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</si>
  <si>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</si>
  <si>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</si>
  <si>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</si>
  <si>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</si>
  <si>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</si>
  <si>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</si>
  <si>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</si>
  <si>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</si>
  <si>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</si>
  <si>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</si>
  <si>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</si>
  <si>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</si>
  <si>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</si>
  <si>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</si>
  <si>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</si>
  <si>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</si>
  <si>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</si>
  <si>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</si>
  <si>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</si>
  <si>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</si>
  <si>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</si>
  <si>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</si>
  <si>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</si>
  <si>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</si>
  <si>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</si>
  <si>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</si>
  <si>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</si>
  <si>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</si>
  <si>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</si>
  <si>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</si>
  <si>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</si>
  <si>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</si>
  <si>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</si>
  <si>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</si>
  <si>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</si>
  <si>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</si>
  <si>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</si>
  <si>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</si>
  <si>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</si>
  <si>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</si>
  <si>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</si>
  <si>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</si>
  <si>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</si>
  <si>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</si>
  <si>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</si>
  <si>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</si>
  <si>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</si>
  <si>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</si>
  <si>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</si>
  <si>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</si>
  <si>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</si>
  <si>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</si>
  <si>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</si>
  <si>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</si>
  <si>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</si>
  <si>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</si>
  <si>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</si>
  <si>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</si>
  <si>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</si>
  <si>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</si>
  <si>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</si>
  <si>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</si>
  <si>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</si>
  <si>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</si>
  <si>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</si>
  <si>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</si>
  <si>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</si>
  <si>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</si>
  <si>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</si>
  <si>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</si>
  <si>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</si>
  <si>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</si>
  <si>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</si>
  <si>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</si>
  <si>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</si>
  <si>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</si>
  <si>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</si>
  <si>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</si>
  <si>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</si>
  <si>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</si>
  <si>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</si>
  <si>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</si>
  <si>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</si>
  <si>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</si>
  <si>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</si>
  <si>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</si>
  <si>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</si>
  <si>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</si>
  <si>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</si>
  <si>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</si>
  <si>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</si>
  <si>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</si>
  <si>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</si>
  <si>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</si>
  <si>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</si>
  <si>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</si>
  <si>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</si>
  <si>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</si>
  <si>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</si>
  <si>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</si>
  <si>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</si>
  <si>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</si>
  <si>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</si>
  <si>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</si>
  <si>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</si>
  <si>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</si>
  <si>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</si>
  <si>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</si>
  <si>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</si>
  <si>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</si>
  <si>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</si>
  <si>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</si>
  <si>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</si>
  <si>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</si>
  <si>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</si>
  <si>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</si>
  <si>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</si>
  <si>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</si>
  <si>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</si>
  <si>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</si>
  <si>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</si>
  <si>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</si>
  <si>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</si>
  <si>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</si>
  <si>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</si>
  <si>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</si>
  <si>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</si>
  <si>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</si>
  <si>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</si>
  <si>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</si>
  <si>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</si>
  <si>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</si>
  <si>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</si>
  <si>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</si>
  <si>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</si>
  <si>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</si>
  <si>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</si>
  <si>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</si>
  <si>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</si>
  <si>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</si>
  <si>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</si>
  <si>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</si>
  <si>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</si>
  <si>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</si>
  <si>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</si>
  <si>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</si>
  <si>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</si>
  <si>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</si>
  <si>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</si>
  <si>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</si>
  <si>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</si>
  <si>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</si>
  <si>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</si>
  <si>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</si>
  <si>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</si>
  <si>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</si>
  <si>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</si>
  <si>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</si>
  <si>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</si>
  <si>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</si>
  <si>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</si>
  <si>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</si>
  <si>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</si>
  <si>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</si>
  <si>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</si>
  <si>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</si>
  <si>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</si>
  <si>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</si>
  <si>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</si>
  <si>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</si>
  <si>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</si>
  <si>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</si>
  <si>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</si>
  <si>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</si>
  <si>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</si>
  <si>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</si>
  <si>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</si>
  <si>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</si>
  <si>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</si>
  <si>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</si>
  <si>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</si>
  <si>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</si>
  <si>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</si>
  <si>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</si>
  <si>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</si>
  <si>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</si>
  <si>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</si>
  <si>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</si>
  <si>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</si>
  <si>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</si>
  <si>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</si>
  <si>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</si>
  <si>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</si>
  <si>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</si>
  <si>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</si>
  <si>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</si>
  <si>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</si>
  <si>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</si>
  <si>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</si>
  <si>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</si>
  <si>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</si>
  <si>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</si>
  <si>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</si>
  <si>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</si>
  <si>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</si>
  <si>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</si>
  <si>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</si>
  <si>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</si>
  <si>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</si>
  <si>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</si>
  <si>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</si>
  <si>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</si>
  <si>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</si>
  <si>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</si>
  <si>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</si>
  <si>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</si>
  <si>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</si>
  <si>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</si>
  <si>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</si>
  <si>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</si>
  <si>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</si>
  <si>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</si>
  <si>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</si>
  <si>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</si>
  <si>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</si>
  <si>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</si>
  <si>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</si>
  <si>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</si>
  <si>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</si>
  <si>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</si>
  <si>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</si>
  <si>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</si>
  <si>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</si>
  <si>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</si>
  <si>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</si>
  <si>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</si>
  <si>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</si>
  <si>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</si>
  <si>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</si>
  <si>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</si>
  <si>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</si>
  <si>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</si>
  <si>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</si>
  <si>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</si>
  <si>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</si>
  <si>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</si>
  <si>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</si>
  <si>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</si>
  <si>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</si>
  <si>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</si>
  <si>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</si>
  <si>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</si>
  <si>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</si>
  <si>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</si>
  <si>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</si>
  <si>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</si>
  <si>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</si>
  <si>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</si>
  <si>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</si>
  <si>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</si>
  <si>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</si>
  <si>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</si>
  <si>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</si>
  <si>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</si>
  <si>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</si>
  <si>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</si>
  <si>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</si>
  <si>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</si>
  <si>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</si>
  <si>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</si>
  <si>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</si>
  <si>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</si>
  <si>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</si>
  <si>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</si>
  <si>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</si>
  <si>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</si>
  <si>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</si>
  <si>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</si>
  <si>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</si>
  <si>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</si>
  <si>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</si>
  <si>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</si>
  <si>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</si>
  <si>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</si>
  <si>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</si>
  <si>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</si>
  <si>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</si>
  <si>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</si>
  <si>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</si>
  <si>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</si>
  <si>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</si>
  <si>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</si>
  <si>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</si>
  <si>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</si>
  <si>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</si>
  <si>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</si>
  <si>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</si>
  <si>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</si>
  <si>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</si>
  <si>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</si>
  <si>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</si>
  <si>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</si>
  <si>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</si>
  <si>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</si>
  <si>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</si>
  <si>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</si>
  <si>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</si>
  <si>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</si>
  <si>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</si>
  <si>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</si>
  <si>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</si>
  <si>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</si>
  <si>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</si>
  <si>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</si>
  <si>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</si>
  <si>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</si>
  <si>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</si>
  <si>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</si>
  <si>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</si>
  <si>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</si>
  <si>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</si>
  <si>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</si>
  <si>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</si>
  <si>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</si>
  <si>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</si>
  <si>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</si>
  <si>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</si>
  <si>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</si>
  <si>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</si>
  <si>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</si>
  <si>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</si>
  <si>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</si>
  <si>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</si>
  <si>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</si>
  <si>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</si>
  <si>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</si>
  <si>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</si>
  <si>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</si>
  <si>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</si>
  <si>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</si>
  <si>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</si>
  <si>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</si>
  <si>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</si>
  <si>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</si>
  <si>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</si>
  <si>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</si>
  <si>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</si>
  <si>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</si>
  <si>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</si>
  <si>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</si>
  <si>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</si>
  <si>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</si>
  <si>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</si>
  <si>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</si>
  <si>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</si>
  <si>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</si>
  <si>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</si>
  <si>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</si>
  <si>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</si>
  <si>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</si>
  <si>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</si>
  <si>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</si>
  <si>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</si>
  <si>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</si>
  <si>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</si>
  <si>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</si>
  <si>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</si>
  <si>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</si>
  <si>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</si>
  <si>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</si>
  <si>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</si>
  <si>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</si>
  <si>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</si>
  <si>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</si>
  <si>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</si>
  <si>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</si>
  <si>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</si>
  <si>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</si>
  <si>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</si>
  <si>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</si>
  <si>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</si>
  <si>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</si>
  <si>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</si>
  <si>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</si>
  <si>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</si>
  <si>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</si>
  <si>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</si>
  <si>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</si>
  <si>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</si>
  <si>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</si>
  <si>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</si>
  <si>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</si>
  <si>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</si>
  <si>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</si>
  <si>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</si>
  <si>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</si>
  <si>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</si>
  <si>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</si>
  <si>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</si>
  <si>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</si>
  <si>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</si>
  <si>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</si>
  <si>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</si>
  <si>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</si>
  <si>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</si>
  <si>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</si>
  <si>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</si>
  <si>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</si>
  <si>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</si>
  <si>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</si>
  <si>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</si>
  <si>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</si>
  <si>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</si>
  <si>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</si>
  <si>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</si>
  <si>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</si>
  <si>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</si>
  <si>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</si>
  <si>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</si>
  <si>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</si>
  <si>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</si>
  <si>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</si>
  <si>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</si>
  <si>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</si>
  <si>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</si>
  <si>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</si>
  <si>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</si>
  <si>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</si>
  <si>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</si>
  <si>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</si>
  <si>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</si>
  <si>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</si>
  <si>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</si>
  <si>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</si>
  <si>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</si>
  <si>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</si>
  <si>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</si>
  <si>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</si>
  <si>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</si>
  <si>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</si>
  <si>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</si>
  <si>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</si>
  <si>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</si>
  <si>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</si>
  <si>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</si>
  <si>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</si>
  <si>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</si>
  <si>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</si>
  <si>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</si>
  <si>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</si>
  <si>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</si>
  <si>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</si>
  <si>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</si>
  <si>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</si>
  <si>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</si>
  <si>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</si>
  <si>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</si>
  <si>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</si>
  <si>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</si>
  <si>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</si>
  <si>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</si>
  <si>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</si>
  <si>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</si>
  <si>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</si>
  <si>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</si>
  <si>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</si>
  <si>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</si>
  <si>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</si>
  <si>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</si>
  <si>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</si>
  <si>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</si>
  <si>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</si>
  <si>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</si>
  <si>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</si>
  <si>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</si>
  <si>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</si>
  <si>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</si>
  <si>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</si>
  <si>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</si>
  <si>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</si>
  <si>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</si>
  <si>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</si>
  <si>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</si>
  <si>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</si>
  <si>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</si>
  <si>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</si>
  <si>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</si>
  <si>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</si>
  <si>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</si>
  <si>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</si>
  <si>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</si>
  <si>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</si>
  <si>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</si>
  <si>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</si>
  <si>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</si>
  <si>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</si>
  <si>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</si>
  <si>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</si>
  <si>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</si>
  <si>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</si>
  <si>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</si>
  <si>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</si>
  <si>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</si>
  <si>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</si>
  <si>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</si>
  <si>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</si>
  <si>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</si>
  <si>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</si>
  <si>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</si>
  <si>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</si>
  <si>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</si>
  <si>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</si>
  <si>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</si>
  <si>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</si>
  <si>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</si>
  <si>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</si>
  <si>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</si>
  <si>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</si>
  <si>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</si>
  <si>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</si>
  <si>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</si>
  <si>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</si>
  <si>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</si>
  <si>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</si>
  <si>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</si>
  <si>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</si>
  <si>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</si>
  <si>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</si>
  <si>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</si>
  <si>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</si>
  <si>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</si>
  <si>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</si>
  <si>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</si>
  <si>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</si>
  <si>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</si>
  <si>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</si>
  <si>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</si>
  <si>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</si>
  <si>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</si>
  <si>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</si>
  <si>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</si>
  <si>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</si>
  <si>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</si>
  <si>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</si>
  <si>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</si>
  <si>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</si>
  <si>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</si>
  <si>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</si>
  <si>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</si>
  <si>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</si>
  <si>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</si>
  <si>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</si>
  <si>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</si>
  <si>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</si>
  <si>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</si>
  <si>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</si>
  <si>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</si>
  <si>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</si>
  <si>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</si>
  <si>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</si>
  <si>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</si>
  <si>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</si>
  <si>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</si>
  <si>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</si>
  <si>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</si>
  <si>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</si>
  <si>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</si>
  <si>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</si>
  <si>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</si>
  <si>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</si>
  <si>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</si>
  <si>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</si>
  <si>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</si>
  <si>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</si>
  <si>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</si>
  <si>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</si>
  <si>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</si>
  <si>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</si>
  <si>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</si>
  <si>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</si>
  <si>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</si>
  <si>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</si>
  <si>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</si>
  <si>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</si>
  <si>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</si>
  <si>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</si>
  <si>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</si>
  <si>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</si>
  <si>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</si>
  <si>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</si>
  <si>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</si>
  <si>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</si>
  <si>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</si>
  <si>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</si>
  <si>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</si>
  <si>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</si>
  <si>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</si>
  <si>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</si>
  <si>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</si>
  <si>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</si>
  <si>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</si>
  <si>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</si>
  <si>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</si>
  <si>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</si>
  <si>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</si>
  <si>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</si>
  <si>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</si>
  <si>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</si>
  <si>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</si>
  <si>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</si>
  <si>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</si>
  <si>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</si>
  <si>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</si>
  <si>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</si>
  <si>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</si>
  <si>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</si>
  <si>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</si>
  <si>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</si>
  <si>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</si>
  <si>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</si>
  <si>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</si>
  <si>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</si>
  <si>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</si>
  <si>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</si>
  <si>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</si>
  <si>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</si>
  <si>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</si>
  <si>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</si>
  <si>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</si>
  <si>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</si>
  <si>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</si>
  <si>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</si>
  <si>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</si>
  <si>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</si>
  <si>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</si>
  <si>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</si>
  <si>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</si>
  <si>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</si>
  <si>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</si>
  <si>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</si>
  <si>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</si>
  <si>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</si>
  <si>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</si>
  <si>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</si>
  <si>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</si>
  <si>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</si>
  <si>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</si>
  <si>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</si>
  <si>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</si>
  <si>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</si>
  <si>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</si>
  <si>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</si>
  <si>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</si>
  <si>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</si>
  <si>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</si>
  <si>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</si>
  <si>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</si>
  <si>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</si>
  <si>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</si>
  <si>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</si>
  <si>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</si>
  <si>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</si>
  <si>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</si>
  <si>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</si>
  <si>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</si>
  <si>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</si>
  <si>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</si>
  <si>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</si>
  <si>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</si>
  <si>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</si>
  <si>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</si>
  <si>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</si>
  <si>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</si>
  <si>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</si>
  <si>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</si>
  <si>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</si>
  <si>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</si>
  <si>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</si>
  <si>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</si>
  <si>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</si>
  <si>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</si>
  <si>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</si>
  <si>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</si>
  <si>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</si>
  <si>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</si>
  <si>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</si>
  <si>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</si>
  <si>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</si>
  <si>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</si>
  <si>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</si>
  <si>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</si>
  <si>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</si>
  <si>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</si>
  <si>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</si>
  <si>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</si>
  <si>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</si>
  <si>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</si>
  <si>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</si>
  <si>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</si>
  <si>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</si>
  <si>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</si>
  <si>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</si>
  <si>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</si>
  <si>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</si>
  <si>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</si>
  <si>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</si>
  <si>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</si>
  <si>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</si>
  <si>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</si>
  <si>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</si>
  <si>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</si>
  <si>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</si>
  <si>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</si>
  <si>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</si>
  <si>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</si>
  <si>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</si>
  <si>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</si>
  <si>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</si>
  <si>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</si>
  <si>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</si>
  <si>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</si>
  <si>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</si>
  <si>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</si>
  <si>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</si>
  <si>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</si>
  <si>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</si>
  <si>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</si>
  <si>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</si>
  <si>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</si>
  <si>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</si>
  <si>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</si>
  <si>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</si>
  <si>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</si>
  <si>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</si>
  <si>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</si>
  <si>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</si>
  <si>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</si>
  <si>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</si>
  <si>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</si>
  <si>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</si>
  <si>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</si>
  <si>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</si>
  <si>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</si>
  <si>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</si>
  <si>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</si>
  <si>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</si>
  <si>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</si>
  <si>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</si>
  <si>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</si>
  <si>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</si>
  <si>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</si>
  <si>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</si>
  <si>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</si>
  <si>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</si>
  <si>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</si>
  <si>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</si>
  <si>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</si>
  <si>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</si>
  <si>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</si>
  <si>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</si>
  <si>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</si>
  <si>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</si>
  <si>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</si>
  <si>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</si>
  <si>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</si>
  <si>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</si>
  <si>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</si>
  <si>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</si>
  <si>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</si>
  <si>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</si>
  <si>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</si>
  <si>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</si>
  <si>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</si>
  <si>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</si>
  <si>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</si>
  <si>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</si>
  <si>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</si>
  <si>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</si>
  <si>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</si>
  <si>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</si>
  <si>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</si>
  <si>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</si>
  <si>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</si>
  <si>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</si>
  <si>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</si>
  <si>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</si>
  <si>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</si>
  <si>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</si>
  <si>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</si>
  <si>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</si>
  <si>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</si>
  <si>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</si>
  <si>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</si>
  <si>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</si>
  <si>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</si>
  <si>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</si>
  <si>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</si>
  <si>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</si>
  <si>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</si>
  <si>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</si>
  <si>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</si>
  <si>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</si>
  <si>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</si>
  <si>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</si>
  <si>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</si>
  <si>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</si>
  <si>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</si>
  <si>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</si>
  <si>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</si>
  <si>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</si>
  <si>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</si>
  <si>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</si>
  <si>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</si>
  <si>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</si>
  <si>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</si>
  <si>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</si>
  <si>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</si>
  <si>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</si>
  <si>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</si>
  <si>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</si>
  <si>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</si>
  <si>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</si>
  <si>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</si>
  <si>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</si>
  <si>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</si>
  <si>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</si>
  <si>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</si>
  <si>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</si>
  <si>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</si>
  <si>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</si>
  <si>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</si>
  <si>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</si>
  <si>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</si>
  <si>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</si>
  <si>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</si>
  <si>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</si>
  <si>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</si>
  <si>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</si>
  <si>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</si>
  <si>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</si>
  <si>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</si>
  <si>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</si>
  <si>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</si>
  <si>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</si>
  <si>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</si>
  <si>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</si>
  <si>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</si>
  <si>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</si>
  <si>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</si>
  <si>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</si>
  <si>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</si>
  <si>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</si>
  <si>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</si>
  <si>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</si>
  <si>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</si>
  <si>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</si>
  <si>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</si>
  <si>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</si>
  <si>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</si>
  <si>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</si>
  <si>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</si>
  <si>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</si>
  <si>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</si>
  <si>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</si>
  <si>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</si>
  <si>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</si>
  <si>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</si>
  <si>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</si>
  <si>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</si>
  <si>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</si>
  <si>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</si>
  <si>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</si>
  <si>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</si>
  <si>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</si>
  <si>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</si>
  <si>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</si>
  <si>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</si>
  <si>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</si>
  <si>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</si>
  <si>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</si>
  <si>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</si>
  <si>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</si>
  <si>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</si>
  <si>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</si>
  <si>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</si>
  <si>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</si>
  <si>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</si>
  <si>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</si>
  <si>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</si>
  <si>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</si>
  <si>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</si>
  <si>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</si>
  <si>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</si>
  <si>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</si>
  <si>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</si>
  <si>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</si>
  <si>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</si>
  <si>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</si>
  <si>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</si>
  <si>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</si>
  <si>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</si>
  <si>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</si>
  <si>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</si>
  <si>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</si>
  <si>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</si>
  <si>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</si>
  <si>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</si>
  <si>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</si>
  <si>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</si>
  <si>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</si>
  <si>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</si>
  <si>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</si>
  <si>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</si>
  <si>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</si>
  <si>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</si>
  <si>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</si>
  <si>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</si>
  <si>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</si>
  <si>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</si>
  <si>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</si>
  <si>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</si>
  <si>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</si>
  <si>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</si>
  <si>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</si>
  <si>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</si>
  <si>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</si>
  <si>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</si>
  <si>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</si>
  <si>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</si>
  <si>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</si>
  <si>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</si>
  <si>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</si>
  <si>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</si>
  <si>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</si>
  <si>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</si>
  <si>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</si>
  <si>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</si>
  <si>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</si>
  <si>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</si>
  <si>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</si>
  <si>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</si>
  <si>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</si>
  <si>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</si>
  <si>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</si>
  <si>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</si>
  <si>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</si>
  <si>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</si>
  <si>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</si>
  <si>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</si>
  <si>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</si>
  <si>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</si>
  <si>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</si>
  <si>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</si>
  <si>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</si>
  <si>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</si>
  <si>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</si>
  <si>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</si>
  <si>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</si>
  <si>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</si>
  <si>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</si>
  <si>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</si>
  <si>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</si>
  <si>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</si>
  <si>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</si>
  <si>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</si>
  <si>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</si>
  <si>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</si>
  <si>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</si>
  <si>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</si>
  <si>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</si>
  <si>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</si>
  <si>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</si>
  <si>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</si>
  <si>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</si>
  <si>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</si>
  <si>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</si>
  <si>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</si>
  <si>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</si>
  <si>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</si>
  <si>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</si>
  <si>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</si>
  <si>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</si>
  <si>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</si>
  <si>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</si>
  <si>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</si>
  <si>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</si>
  <si>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</si>
  <si>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</si>
  <si>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</si>
  <si>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</si>
  <si>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</si>
  <si>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</si>
  <si>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</si>
  <si>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</si>
  <si>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</si>
  <si>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</si>
  <si>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</si>
  <si>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</si>
  <si>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</si>
  <si>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</si>
  <si>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</si>
  <si>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</si>
  <si>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</si>
  <si>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</si>
  <si>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</si>
  <si>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</si>
  <si>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</si>
  <si>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</si>
  <si>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</si>
  <si>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</si>
  <si>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</si>
  <si>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</si>
  <si>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</si>
  <si>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</si>
  <si>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</si>
  <si>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</si>
  <si>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</si>
  <si>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</si>
  <si>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</si>
  <si>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</si>
  <si>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</si>
  <si>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</si>
  <si>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</si>
  <si>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</si>
  <si>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</si>
  <si>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</si>
  <si>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</si>
  <si>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</si>
  <si>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</si>
  <si>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</si>
  <si>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</si>
  <si>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</si>
  <si>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</si>
  <si>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</si>
  <si>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</si>
  <si>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</si>
  <si>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</si>
  <si>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</si>
  <si>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</si>
  <si>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</si>
  <si>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</si>
  <si>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</si>
  <si>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</si>
  <si>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</si>
  <si>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</si>
  <si>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</si>
  <si>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</si>
  <si>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</si>
  <si>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</si>
  <si>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</si>
  <si>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</si>
  <si>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</si>
  <si>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</si>
  <si>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</si>
  <si>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</si>
  <si>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</si>
  <si>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</si>
  <si>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</si>
  <si>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</si>
  <si>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</si>
  <si>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</si>
  <si>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</si>
  <si>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</si>
  <si>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</si>
  <si>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</si>
  <si>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</si>
  <si>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</si>
  <si>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</si>
  <si>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</si>
  <si>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</si>
  <si>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</si>
  <si>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</si>
  <si>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</si>
  <si>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</si>
  <si>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</si>
  <si>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</si>
  <si>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</si>
  <si>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</si>
  <si>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</si>
  <si>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</si>
  <si>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</si>
  <si>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</si>
  <si>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</si>
  <si>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</si>
  <si>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</si>
  <si>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</si>
  <si>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</si>
  <si>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</si>
  <si>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</si>
  <si>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</si>
  <si>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</si>
  <si>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</si>
  <si>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</si>
  <si>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</si>
  <si>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</si>
  <si>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</si>
  <si>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</si>
  <si>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</si>
  <si>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</si>
  <si>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</si>
  <si>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</si>
  <si>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</si>
  <si>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</si>
  <si>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</si>
  <si>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</si>
  <si>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</si>
  <si>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</si>
  <si>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</si>
  <si>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</si>
  <si>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</si>
  <si>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</si>
  <si>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</si>
  <si>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</si>
  <si>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</si>
  <si>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</si>
  <si>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</si>
  <si>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</si>
  <si>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</si>
  <si>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</si>
  <si>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</si>
  <si>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</si>
  <si>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</si>
  <si>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</si>
  <si>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</si>
  <si>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</si>
  <si>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</si>
  <si>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</si>
  <si>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</si>
  <si>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</si>
  <si>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</si>
  <si>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</si>
  <si>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</si>
  <si>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</si>
  <si>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</si>
  <si>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</si>
  <si>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</si>
  <si>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</si>
  <si>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</si>
  <si>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</si>
  <si>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</si>
  <si>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</si>
  <si>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</si>
  <si>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</si>
  <si>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</si>
  <si>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</si>
  <si>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</si>
  <si>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</si>
  <si>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</si>
  <si>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</si>
  <si>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</si>
  <si>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</si>
  <si>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</si>
  <si>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</si>
  <si>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</si>
  <si>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</si>
  <si>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</si>
  <si>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</si>
  <si>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</si>
  <si>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</si>
  <si>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</si>
  <si>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</si>
  <si>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</si>
  <si>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</si>
  <si>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</si>
  <si>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</si>
  <si>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</si>
  <si>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</si>
  <si>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</si>
  <si>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</si>
  <si>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</si>
  <si>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</si>
  <si>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</si>
  <si>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</si>
  <si>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</si>
  <si>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</si>
  <si>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</si>
  <si>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</si>
  <si>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</si>
  <si>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</si>
  <si>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</si>
  <si>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</si>
  <si>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</si>
  <si>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</si>
  <si>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</si>
  <si>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</si>
  <si>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</si>
  <si>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</si>
  <si>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</si>
  <si>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</si>
  <si>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</si>
  <si>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</si>
  <si>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</si>
  <si>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</si>
  <si>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</si>
  <si>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</si>
  <si>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</si>
  <si>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</si>
  <si>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</si>
  <si>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</si>
  <si>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</si>
  <si>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</si>
  <si>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</si>
  <si>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</si>
  <si>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</si>
  <si>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</si>
  <si>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</si>
  <si>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</si>
  <si>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</si>
  <si>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</si>
  <si>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</si>
  <si>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</si>
  <si>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</si>
  <si>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</si>
  <si>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</si>
  <si>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</si>
  <si>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</si>
  <si>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</si>
  <si>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</si>
  <si>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</si>
  <si>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</si>
  <si>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</si>
  <si>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</si>
  <si>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</si>
  <si>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</si>
  <si>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</si>
  <si>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</si>
  <si>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</si>
  <si>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</si>
  <si>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</si>
  <si>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</si>
  <si>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</si>
  <si>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</si>
  <si>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</si>
  <si>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</si>
  <si>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</si>
  <si>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</si>
  <si>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</si>
  <si>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</si>
  <si>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</si>
  <si>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</si>
  <si>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</si>
  <si>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</si>
  <si>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</si>
  <si>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</si>
  <si>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</si>
  <si>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</si>
  <si>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</si>
  <si>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</si>
  <si>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</si>
  <si>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</si>
  <si>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</si>
  <si>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</si>
  <si>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</si>
  <si>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</si>
  <si>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</si>
  <si>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</si>
  <si>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</si>
  <si>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</si>
  <si>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</si>
  <si>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</si>
  <si>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</si>
  <si>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</si>
  <si>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</si>
  <si>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</si>
  <si>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</si>
  <si>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</si>
  <si>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</si>
  <si>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</si>
  <si>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</si>
  <si>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</si>
  <si>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</si>
  <si>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</si>
  <si>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</si>
  <si>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</si>
  <si>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</si>
  <si>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</si>
  <si>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</si>
  <si>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</si>
  <si>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</si>
  <si>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</si>
  <si>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</si>
  <si>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</si>
  <si>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</si>
  <si>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</si>
  <si>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</si>
  <si>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</si>
  <si>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</si>
  <si>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</si>
  <si>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</si>
  <si>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</si>
  <si>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</si>
  <si>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</si>
  <si>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</si>
  <si>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</si>
  <si>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</si>
  <si>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</si>
  <si>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</si>
  <si>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</si>
  <si>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</si>
  <si>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</si>
  <si>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</si>
  <si>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</si>
  <si>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</si>
  <si>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</si>
  <si>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</si>
  <si>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</si>
  <si>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</si>
  <si>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</si>
  <si>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</si>
  <si>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</si>
  <si>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</si>
  <si>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</si>
  <si>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</si>
  <si>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</si>
  <si>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</si>
  <si>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</si>
  <si>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</si>
  <si>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</si>
  <si>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</si>
  <si>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</si>
  <si>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</si>
  <si>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</si>
  <si>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</si>
  <si>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</si>
  <si>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</si>
  <si>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</si>
  <si>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</si>
  <si>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</si>
  <si>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</si>
  <si>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</si>
  <si>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</si>
  <si>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</si>
  <si>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</si>
  <si>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</si>
  <si>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</si>
  <si>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</si>
  <si>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</si>
  <si>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</si>
  <si>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</si>
  <si>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</si>
  <si>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</si>
  <si>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</si>
  <si>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</si>
  <si>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</si>
  <si>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</si>
  <si>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</si>
  <si>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</si>
  <si>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</si>
  <si>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</si>
  <si>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</si>
  <si>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</si>
  <si>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</si>
  <si>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</si>
  <si>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</si>
  <si>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</si>
  <si>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</si>
  <si>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</si>
  <si>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</si>
  <si>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</si>
  <si>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</si>
  <si>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</si>
  <si>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</si>
  <si>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</si>
  <si>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</si>
  <si>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</si>
  <si>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</si>
  <si>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</si>
  <si>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</si>
  <si>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</si>
  <si>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</si>
  <si>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</si>
  <si>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</si>
  <si>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</si>
  <si>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</si>
  <si>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</si>
  <si>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</si>
  <si>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</si>
  <si>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</si>
  <si>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</si>
  <si>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</si>
  <si>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</si>
  <si>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</si>
  <si>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</si>
  <si>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</si>
  <si>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</si>
  <si>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</si>
  <si>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</si>
  <si>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</si>
  <si>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</si>
  <si>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</si>
  <si>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</si>
  <si>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</si>
  <si>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</si>
  <si>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</si>
  <si>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</si>
  <si>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</si>
  <si>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</si>
  <si>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</si>
  <si>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</si>
  <si>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</si>
  <si>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</si>
  <si>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</si>
  <si>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</si>
  <si>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</si>
  <si>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</si>
  <si>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</si>
  <si>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</si>
  <si>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</si>
  <si>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</si>
  <si>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</si>
  <si>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</si>
  <si>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</si>
  <si>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</si>
  <si>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</si>
  <si>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</si>
  <si>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</si>
  <si>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</si>
  <si>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</si>
  <si>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</si>
  <si>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</si>
  <si>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</si>
  <si>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</si>
  <si>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</si>
  <si>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</si>
  <si>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</si>
  <si>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</si>
  <si>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</si>
  <si>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</si>
  <si>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</si>
  <si>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</si>
  <si>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</si>
  <si>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</si>
  <si>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</si>
  <si>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</si>
  <si>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</si>
  <si>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</si>
  <si>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</si>
  <si>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</si>
  <si>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</si>
  <si>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</si>
  <si>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</si>
  <si>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</si>
  <si>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</si>
  <si>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</si>
  <si>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</si>
  <si>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</si>
  <si>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</si>
  <si>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</si>
  <si>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</si>
  <si>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</si>
  <si>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</si>
  <si>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</si>
  <si>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</si>
  <si>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</si>
  <si>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</si>
  <si>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</si>
  <si>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</si>
  <si>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</si>
  <si>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</si>
  <si>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</si>
  <si>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</si>
  <si>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</si>
  <si>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</si>
  <si>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</si>
  <si>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</si>
  <si>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</si>
  <si>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</si>
  <si>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</si>
  <si>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</si>
  <si>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</si>
  <si>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</si>
  <si>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</si>
  <si>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</si>
  <si>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</si>
  <si>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</si>
  <si>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</si>
  <si>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</si>
  <si>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</si>
  <si>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</si>
  <si>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</si>
  <si>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</si>
  <si>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</si>
  <si>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</si>
  <si>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</si>
  <si>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</si>
  <si>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</si>
  <si>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</si>
  <si>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</si>
  <si>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</si>
  <si>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</si>
  <si>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</si>
  <si>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</si>
  <si>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</si>
  <si>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</si>
  <si>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</si>
  <si>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</si>
  <si>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</si>
  <si>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</si>
  <si>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</si>
  <si>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</si>
  <si>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</si>
  <si>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</si>
  <si>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</si>
  <si>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</si>
  <si>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</si>
  <si>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</si>
  <si>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</si>
  <si>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</si>
  <si>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</si>
  <si>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</si>
  <si>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</si>
  <si>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</si>
  <si>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</si>
  <si>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</si>
  <si>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</si>
  <si>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</si>
  <si>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</si>
  <si>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</si>
  <si>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</si>
  <si>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</si>
  <si>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</si>
  <si>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</si>
  <si>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</si>
  <si>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</si>
  <si>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</si>
  <si>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</si>
  <si>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</si>
  <si>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</si>
  <si>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</si>
  <si>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</si>
  <si>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</si>
  <si>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</si>
  <si>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</si>
  <si>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</si>
  <si>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</si>
  <si>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</si>
  <si>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</si>
  <si>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</si>
  <si>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</si>
  <si>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</si>
  <si>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</si>
  <si>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</si>
  <si>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</si>
  <si>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</si>
  <si>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</si>
  <si>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</si>
  <si>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</si>
  <si>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</si>
  <si>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</si>
  <si>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</si>
  <si>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</si>
  <si>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</si>
  <si>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</si>
  <si>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</si>
  <si>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</si>
  <si>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</si>
  <si>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</si>
  <si>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</si>
  <si>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</si>
  <si>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</si>
  <si>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</si>
  <si>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</si>
  <si>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</si>
  <si>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</si>
  <si>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</si>
  <si>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</si>
  <si>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</si>
  <si>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</si>
  <si>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</si>
  <si>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</si>
  <si>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</si>
  <si>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</si>
  <si>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</si>
  <si>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</si>
  <si>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</si>
  <si>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</si>
  <si>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</si>
  <si>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</si>
  <si>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</si>
  <si>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</si>
  <si>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</si>
  <si>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</si>
  <si>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</si>
  <si>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</si>
  <si>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</si>
  <si>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</si>
  <si>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</si>
  <si>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</si>
  <si>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</si>
  <si>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</si>
  <si>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</si>
  <si>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</si>
  <si>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</si>
  <si>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</si>
  <si>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</si>
  <si>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</si>
  <si>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</si>
  <si>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</si>
  <si>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</si>
  <si>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</si>
  <si>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</si>
  <si>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</si>
  <si>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</si>
  <si>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</si>
  <si>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</si>
  <si>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</si>
  <si>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</si>
  <si>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</si>
  <si>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</si>
  <si>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</si>
  <si>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</si>
  <si>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</si>
  <si>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</si>
  <si>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</si>
  <si>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</si>
  <si>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</si>
  <si>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</si>
  <si>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</si>
  <si>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</si>
  <si>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</si>
  <si>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</si>
  <si>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</si>
  <si>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</si>
  <si>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</si>
  <si>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</si>
  <si>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</si>
  <si>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</si>
  <si>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</si>
  <si>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</si>
  <si>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</si>
  <si>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</si>
  <si>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</si>
  <si>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</si>
  <si>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</si>
  <si>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</si>
  <si>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</si>
  <si>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</si>
  <si>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</si>
  <si>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</si>
  <si>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</si>
  <si>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</si>
  <si>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</si>
  <si>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</si>
  <si>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</si>
  <si>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</si>
  <si>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</si>
  <si>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</si>
  <si>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</si>
  <si>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</si>
  <si>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</si>
  <si>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</si>
  <si>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</si>
  <si>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</si>
  <si>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</si>
  <si>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</si>
  <si>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</si>
  <si>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</si>
  <si>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</si>
  <si>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</si>
  <si>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</si>
  <si>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</si>
  <si>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</si>
  <si>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</si>
  <si>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</si>
  <si>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</si>
  <si>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</si>
  <si>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</si>
  <si>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</si>
  <si>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</si>
  <si>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</si>
  <si>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</si>
  <si>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</si>
  <si>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</si>
  <si>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</si>
  <si>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</si>
  <si>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</si>
  <si>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</si>
  <si>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</si>
  <si>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</si>
  <si>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</si>
  <si>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</si>
  <si>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</si>
  <si>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</si>
  <si>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</si>
  <si>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</si>
  <si>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</si>
  <si>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</si>
  <si>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</si>
  <si>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</si>
  <si>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</si>
  <si>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</si>
  <si>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</si>
  <si>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</si>
  <si>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</si>
  <si>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</si>
  <si>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</si>
  <si>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</si>
  <si>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</si>
  <si>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</si>
  <si>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</si>
  <si>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</si>
  <si>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</si>
  <si>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</si>
  <si>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</si>
  <si>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</si>
  <si>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</si>
  <si>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</si>
  <si>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</si>
  <si>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</si>
  <si>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</si>
  <si>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</si>
  <si>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</si>
  <si>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</si>
  <si>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</si>
  <si>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</si>
  <si>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</si>
  <si>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</si>
  <si>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</si>
  <si>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</si>
  <si>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</si>
  <si>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</si>
  <si>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</si>
  <si>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</si>
  <si>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</si>
  <si>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</si>
  <si>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</si>
  <si>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</si>
  <si>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</si>
  <si>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</si>
  <si>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</si>
  <si>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</si>
  <si>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</si>
  <si>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</si>
  <si>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</si>
  <si>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</si>
  <si>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</si>
  <si>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</si>
  <si>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</si>
  <si>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</si>
  <si>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</si>
  <si>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</si>
  <si>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</si>
  <si>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</si>
  <si>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</si>
  <si>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</si>
  <si>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</si>
  <si>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</si>
  <si>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</si>
  <si>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</si>
  <si>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</si>
  <si>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</si>
  <si>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</si>
  <si>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</si>
  <si>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</si>
  <si>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</si>
  <si>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</si>
  <si>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</si>
  <si>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</si>
  <si>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</si>
  <si>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</si>
  <si>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</si>
  <si>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</si>
  <si>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</si>
  <si>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</si>
  <si>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</si>
  <si>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</si>
  <si>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</si>
  <si>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</si>
  <si>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</si>
  <si>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</si>
  <si>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</si>
  <si>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</si>
  <si>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</si>
  <si>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</si>
  <si>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</si>
  <si>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</si>
  <si>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</si>
  <si>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</si>
  <si>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</si>
  <si>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</si>
  <si>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</si>
  <si>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</si>
  <si>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</si>
  <si>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</si>
  <si>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</si>
  <si>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</si>
  <si>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</si>
  <si>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</si>
  <si>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</si>
  <si>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</si>
  <si>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</si>
  <si>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</si>
  <si>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</si>
  <si>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</si>
  <si>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</si>
  <si>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</si>
  <si>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</si>
  <si>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</si>
  <si>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</si>
  <si>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</si>
  <si>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</si>
  <si>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</si>
  <si>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</si>
  <si>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</si>
  <si>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</si>
  <si>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</si>
  <si>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</si>
  <si>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</si>
  <si>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</si>
  <si>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</si>
  <si>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</si>
  <si>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</si>
  <si>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</si>
  <si>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</si>
  <si>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</si>
  <si>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</si>
  <si>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</si>
  <si>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</si>
  <si>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</si>
  <si>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</si>
  <si>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</si>
  <si>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</si>
  <si>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</si>
  <si>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</si>
  <si>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</si>
  <si>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</si>
  <si>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</si>
  <si>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</si>
  <si>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</si>
  <si>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</si>
  <si>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</si>
  <si>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</si>
  <si>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</si>
  <si>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</si>
  <si>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</si>
  <si>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</si>
  <si>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</si>
  <si>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</si>
  <si>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</si>
  <si>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</si>
  <si>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</si>
  <si>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</si>
  <si>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</si>
  <si>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</si>
  <si>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</si>
  <si>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</si>
  <si>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</si>
  <si>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</si>
  <si>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</si>
  <si>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</si>
  <si>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</si>
  <si>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</si>
  <si>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</si>
  <si>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</si>
  <si>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</si>
  <si>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</si>
  <si>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</si>
  <si>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</si>
  <si>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</si>
  <si>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</si>
  <si>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</si>
  <si>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</si>
  <si>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</si>
  <si>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</si>
  <si>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</si>
  <si>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</si>
  <si>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</si>
  <si>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</si>
  <si>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</si>
  <si>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</si>
  <si>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</si>
  <si>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</si>
  <si>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</si>
  <si>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</si>
  <si>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</si>
  <si>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</si>
  <si>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</si>
  <si>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</si>
  <si>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</si>
  <si>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</si>
  <si>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</si>
  <si>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</si>
  <si>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</si>
  <si>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</si>
  <si>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</si>
  <si>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</si>
  <si>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</si>
  <si>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</si>
  <si>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</si>
  <si>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</si>
  <si>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</si>
  <si>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</si>
  <si>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</si>
  <si>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</si>
  <si>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</si>
  <si>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</si>
  <si>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</si>
  <si>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</si>
  <si>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</si>
  <si>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</si>
  <si>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</si>
  <si>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</si>
  <si>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</si>
  <si>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</si>
  <si>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</si>
  <si>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</si>
  <si>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</si>
  <si>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</si>
  <si>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</si>
  <si>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</si>
  <si>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</si>
  <si>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</si>
  <si>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</si>
  <si>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</si>
  <si>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</si>
  <si>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</si>
  <si>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</si>
  <si>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</si>
  <si>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</si>
  <si>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</si>
  <si>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</si>
  <si>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</si>
  <si>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</si>
  <si>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</si>
  <si>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</si>
  <si>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</si>
  <si>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</si>
  <si>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</si>
  <si>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</si>
  <si>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</si>
  <si>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</si>
  <si>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</si>
  <si>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</si>
  <si>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</si>
  <si>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</si>
  <si>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</si>
  <si>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</si>
  <si>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</si>
  <si>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</si>
  <si>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</si>
  <si>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</si>
  <si>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</si>
  <si>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</si>
  <si>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</si>
  <si>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</si>
  <si>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</si>
  <si>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</si>
  <si>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</si>
  <si>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</si>
  <si>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</si>
  <si>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</si>
  <si>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</si>
  <si>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</si>
  <si>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</si>
  <si>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</si>
  <si>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</si>
  <si>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</si>
  <si>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</si>
  <si>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</si>
  <si>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</si>
  <si>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</si>
  <si>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</si>
  <si>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</si>
  <si>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</si>
  <si>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</si>
  <si>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</si>
  <si>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</si>
  <si>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</si>
  <si>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</si>
  <si>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</si>
  <si>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</si>
  <si>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</si>
  <si>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</si>
  <si>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</si>
  <si>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</si>
  <si>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</si>
  <si>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</si>
  <si>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</si>
  <si>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</si>
  <si>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</si>
  <si>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</si>
  <si>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</si>
  <si>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</si>
  <si>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</si>
  <si>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</si>
  <si>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</si>
  <si>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</si>
  <si>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</si>
  <si>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</si>
  <si>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</si>
  <si>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</si>
  <si>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</si>
  <si>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</si>
  <si>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</si>
  <si>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</si>
  <si>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</si>
  <si>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</si>
  <si>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</si>
  <si>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</si>
  <si>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</si>
  <si>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</si>
  <si>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</si>
  <si>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</si>
  <si>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</si>
  <si>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</si>
  <si>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</si>
  <si>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</si>
  <si>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</si>
  <si>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</si>
  <si>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</si>
  <si>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</si>
  <si>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</si>
  <si>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</si>
  <si>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</si>
  <si>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</si>
  <si>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</si>
  <si>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</si>
  <si>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</si>
  <si>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</si>
  <si>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</si>
  <si>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</si>
  <si>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</si>
  <si>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</si>
  <si>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</si>
  <si>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</si>
  <si>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</si>
  <si>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</si>
  <si>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</si>
  <si>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</si>
  <si>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</si>
  <si>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</si>
  <si>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</si>
  <si>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</si>
  <si>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</si>
  <si>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</si>
  <si>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</si>
  <si>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</si>
  <si>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</si>
  <si>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</si>
  <si>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</si>
  <si>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</si>
  <si>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</si>
  <si>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</si>
  <si>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</si>
  <si>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</si>
  <si>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</si>
  <si>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</si>
  <si>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</si>
  <si>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</si>
  <si>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</si>
  <si>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</si>
  <si>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</si>
  <si>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</si>
  <si>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</si>
  <si>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</si>
  <si>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</si>
  <si>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</si>
  <si>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</si>
  <si>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</si>
  <si>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</si>
  <si>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</si>
  <si>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</si>
  <si>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</si>
  <si>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</si>
  <si>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</si>
  <si>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</si>
  <si>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</si>
  <si>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</si>
  <si>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</si>
  <si>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</si>
  <si>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</si>
  <si>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</si>
  <si>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</si>
  <si>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</si>
  <si>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</si>
  <si>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</si>
  <si>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</si>
  <si>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</si>
  <si>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</si>
  <si>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</si>
  <si>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</si>
  <si>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</si>
  <si>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</si>
  <si>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</si>
  <si>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</si>
  <si>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</si>
  <si>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</si>
  <si>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</si>
  <si>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</si>
  <si>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</si>
  <si>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</si>
  <si>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</si>
  <si>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</si>
  <si>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</si>
  <si>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</si>
  <si>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</si>
  <si>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</si>
  <si>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</si>
  <si>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</si>
  <si>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</si>
  <si>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</si>
  <si>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</si>
  <si>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</si>
  <si>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</si>
  <si>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</si>
  <si>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</si>
  <si>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</si>
  <si>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</si>
  <si>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</si>
  <si>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</si>
  <si>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</si>
  <si>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</si>
  <si>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</si>
  <si>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</si>
  <si>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</si>
  <si>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</si>
  <si>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</si>
  <si>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</si>
  <si>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</si>
  <si>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</si>
  <si>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</si>
  <si>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</si>
  <si>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</si>
  <si>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</si>
  <si>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</si>
  <si>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</si>
  <si>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</si>
  <si>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</si>
  <si>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</si>
  <si>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</si>
  <si>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</si>
  <si>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</si>
  <si>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</si>
  <si>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</si>
  <si>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</si>
  <si>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</si>
  <si>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</si>
  <si>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</si>
  <si>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</si>
  <si>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</si>
  <si>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</si>
  <si>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</si>
  <si>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</si>
  <si>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</si>
  <si>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</si>
  <si>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</si>
  <si>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</si>
  <si>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</si>
  <si>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</si>
  <si>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</si>
  <si>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</si>
  <si>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</si>
  <si>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</si>
  <si>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</si>
  <si>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</si>
  <si>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</si>
  <si>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</si>
  <si>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</si>
  <si>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</si>
  <si>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</si>
  <si>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</si>
  <si>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</si>
  <si>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</si>
  <si>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</si>
  <si>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</si>
  <si>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</si>
  <si>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</si>
  <si>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</si>
  <si>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</si>
  <si>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</si>
  <si>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</si>
  <si>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</si>
  <si>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</si>
  <si>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</si>
  <si>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</si>
  <si>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</si>
  <si>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</si>
  <si>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</si>
  <si>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</si>
  <si>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</si>
  <si>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</si>
  <si>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</si>
  <si>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</si>
  <si>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</si>
  <si>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</si>
  <si>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</si>
  <si>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</si>
  <si>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</si>
  <si>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</si>
  <si>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</si>
  <si>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</si>
  <si>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</si>
  <si>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</si>
  <si>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</si>
  <si>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</si>
  <si>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</si>
  <si>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</si>
  <si>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</si>
  <si>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</si>
  <si>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</si>
  <si>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</si>
  <si>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</si>
  <si>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</si>
  <si>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</si>
  <si>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</si>
  <si>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</si>
  <si>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</si>
  <si>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</si>
  <si>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</si>
  <si>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</si>
  <si>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</si>
  <si>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</si>
  <si>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</si>
  <si>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</si>
  <si>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</si>
  <si>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</si>
  <si>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</si>
  <si>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</si>
  <si>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</si>
  <si>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</si>
  <si>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</si>
  <si>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</si>
  <si>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</si>
  <si>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</si>
  <si>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</si>
  <si>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</si>
  <si>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</si>
  <si>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</si>
  <si>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</si>
  <si>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</si>
  <si>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</si>
  <si>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</si>
  <si>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</si>
  <si>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</si>
  <si>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</si>
  <si>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</si>
  <si>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</si>
  <si>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</si>
  <si>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</si>
  <si>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</si>
  <si>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</si>
  <si>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</si>
  <si>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</si>
  <si>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</si>
  <si>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</si>
  <si>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</si>
  <si>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</si>
  <si>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</si>
  <si>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</si>
  <si>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</si>
  <si>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</si>
  <si>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</si>
  <si>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</si>
  <si>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</si>
  <si>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</si>
  <si>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</si>
  <si>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</si>
  <si>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</si>
  <si>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</si>
  <si>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</si>
  <si>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</si>
  <si>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</si>
  <si>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</si>
  <si>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</si>
  <si>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</si>
  <si>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</si>
  <si>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</si>
  <si>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</si>
  <si>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</si>
  <si>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</si>
  <si>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</si>
  <si>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</si>
  <si>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</si>
  <si>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</si>
  <si>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</si>
  <si>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</si>
  <si>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</si>
  <si>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</si>
  <si>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</si>
  <si>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</si>
  <si>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</si>
  <si>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</si>
  <si>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</si>
  <si>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</si>
  <si>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</si>
  <si>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</si>
  <si>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</si>
  <si>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</si>
  <si>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</si>
  <si>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</si>
  <si>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</si>
  <si>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</si>
  <si>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</si>
  <si>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</si>
  <si>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</si>
  <si>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</si>
  <si>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</si>
  <si>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</si>
  <si>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</si>
  <si>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</si>
  <si>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</si>
  <si>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</si>
  <si>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</si>
  <si>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</si>
  <si>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</si>
  <si>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</si>
  <si>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</si>
  <si>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</si>
  <si>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</si>
  <si>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</si>
  <si>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</si>
  <si>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</si>
  <si>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</si>
  <si>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</si>
  <si>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</si>
  <si>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</si>
  <si>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</si>
  <si>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</si>
  <si>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</si>
  <si>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</si>
  <si>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</si>
  <si>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</si>
  <si>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</si>
  <si>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</si>
  <si>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</si>
  <si>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</si>
  <si>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</si>
  <si>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</si>
  <si>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</si>
  <si>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</si>
  <si>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</si>
  <si>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</si>
  <si>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</si>
  <si>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</si>
  <si>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</si>
  <si>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</si>
  <si>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</si>
  <si>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</si>
  <si>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</si>
  <si>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</si>
  <si>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</si>
  <si>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</si>
  <si>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</si>
  <si>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</si>
  <si>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</si>
  <si>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</si>
  <si>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</si>
  <si>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</si>
  <si>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</si>
  <si>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</si>
  <si>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</si>
  <si>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</si>
  <si>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</si>
  <si>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</si>
  <si>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</si>
  <si>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</si>
  <si>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</si>
  <si>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</si>
  <si>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</si>
  <si>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</si>
  <si>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</si>
  <si>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</si>
  <si>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</si>
  <si>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</si>
  <si>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</si>
  <si>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</si>
  <si>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</si>
  <si>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</si>
  <si>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</si>
  <si>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</si>
  <si>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</si>
  <si>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</si>
  <si>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</si>
  <si>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</si>
  <si>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</si>
  <si>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</si>
  <si>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</si>
  <si>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</si>
  <si>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</si>
  <si>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</si>
  <si>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</si>
  <si>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</si>
  <si>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</si>
  <si>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</si>
  <si>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</si>
  <si>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</si>
  <si>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</si>
  <si>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</si>
  <si>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</si>
  <si>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</si>
  <si>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</si>
  <si>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</si>
  <si>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</si>
  <si>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</si>
  <si>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</si>
  <si>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</si>
  <si>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</si>
  <si>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</si>
  <si>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</si>
  <si>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</si>
  <si>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</si>
  <si>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</si>
  <si>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</si>
  <si>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</si>
  <si>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</si>
  <si>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</si>
  <si>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</si>
  <si>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</si>
  <si>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</si>
  <si>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</si>
  <si>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</si>
  <si>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</si>
  <si>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</si>
  <si>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</si>
  <si>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</si>
  <si>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</si>
  <si>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</si>
  <si>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</si>
  <si>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</si>
  <si>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</si>
  <si>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</si>
  <si>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</si>
  <si>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</si>
  <si>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</si>
  <si>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</si>
  <si>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</si>
  <si>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</si>
  <si>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</si>
  <si>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</si>
  <si>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</si>
  <si>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</si>
  <si>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</si>
  <si>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</si>
  <si>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</si>
  <si>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</si>
  <si>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</si>
  <si>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</si>
  <si>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</si>
  <si>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</si>
  <si>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</si>
  <si>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</si>
  <si>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</si>
  <si>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</si>
  <si>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</si>
  <si>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</si>
  <si>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</si>
  <si>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</si>
  <si>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</si>
  <si>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</si>
  <si>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</si>
  <si>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</si>
  <si>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</si>
  <si>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</si>
  <si>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</si>
  <si>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</si>
  <si>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</si>
  <si>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</si>
  <si>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</si>
  <si>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</si>
  <si>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</si>
  <si>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</si>
  <si>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</si>
  <si>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</si>
  <si>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</si>
  <si>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</si>
  <si>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</si>
  <si>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</si>
  <si>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</si>
  <si>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</si>
  <si>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</si>
  <si>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</si>
  <si>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</si>
  <si>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</si>
  <si>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</si>
  <si>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</si>
  <si>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</si>
  <si>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</si>
  <si>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</si>
  <si>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</si>
  <si>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</si>
  <si>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</si>
  <si>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</si>
  <si>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</si>
  <si>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</si>
  <si>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</si>
  <si>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</si>
  <si>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</si>
  <si>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</si>
  <si>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</si>
  <si>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</si>
  <si>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</si>
  <si>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</si>
  <si>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</si>
  <si>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</si>
  <si>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</si>
  <si>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</si>
  <si>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</si>
  <si>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</si>
  <si>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</si>
  <si>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</si>
  <si>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</si>
  <si>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</si>
  <si>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</si>
  <si>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</si>
  <si>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</si>
  <si>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</si>
  <si>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</si>
  <si>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</si>
  <si>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</si>
  <si>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</si>
  <si>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</si>
  <si>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</si>
  <si>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</si>
  <si>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</si>
  <si>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</si>
  <si>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</si>
  <si>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</si>
  <si>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</si>
  <si>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</si>
  <si>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</si>
  <si>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</si>
  <si>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</si>
  <si>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</si>
  <si>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</si>
  <si>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</si>
  <si>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</si>
  <si>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</si>
  <si>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</si>
  <si>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</si>
  <si>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</si>
  <si>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</si>
  <si>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</si>
  <si>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</si>
  <si>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</si>
  <si>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</si>
  <si>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</si>
  <si>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</si>
  <si>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</si>
  <si>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</si>
  <si>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</si>
  <si>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</si>
  <si>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</si>
  <si>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</si>
  <si>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</si>
  <si>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</si>
  <si>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</si>
  <si>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</si>
  <si>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</si>
  <si>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</si>
  <si>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</si>
  <si>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</si>
  <si>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</si>
  <si>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</si>
  <si>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</si>
  <si>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</si>
  <si>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</si>
  <si>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</si>
  <si>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</si>
  <si>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</si>
  <si>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</si>
  <si>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</si>
  <si>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</si>
  <si>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</si>
  <si>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</si>
  <si>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</si>
  <si>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</si>
  <si>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</si>
  <si>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</si>
  <si>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</si>
  <si>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</si>
  <si>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</si>
  <si>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</si>
  <si>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</si>
  <si>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</si>
  <si>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</si>
  <si>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</si>
  <si>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</si>
  <si>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</si>
  <si>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</si>
  <si>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</si>
  <si>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</si>
  <si>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</si>
  <si>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</si>
  <si>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</si>
  <si>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</si>
  <si>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</si>
  <si>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</si>
  <si>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</si>
  <si>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</si>
  <si>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</si>
  <si>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</si>
  <si>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</si>
  <si>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</si>
  <si>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</si>
  <si>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</si>
  <si>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</si>
  <si>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</si>
  <si>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</si>
  <si>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</si>
  <si>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</si>
  <si>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</si>
  <si>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</si>
  <si>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</si>
  <si>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</si>
  <si>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</si>
  <si>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</si>
  <si>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</si>
  <si>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</si>
  <si>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</si>
  <si>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</si>
  <si>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</si>
  <si>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</si>
  <si>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</si>
  <si>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</si>
  <si>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</si>
  <si>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</si>
  <si>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</si>
  <si>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</si>
  <si>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</si>
  <si>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</si>
  <si>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</si>
  <si>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</si>
  <si>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</si>
  <si>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</si>
  <si>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</si>
  <si>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</si>
  <si>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</si>
  <si>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</si>
  <si>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</si>
  <si>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</si>
  <si>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</si>
  <si>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</si>
  <si>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</si>
  <si>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</si>
  <si>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</si>
  <si>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</si>
  <si>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</si>
  <si>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</si>
  <si>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</si>
  <si>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</si>
  <si>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</si>
  <si>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</si>
  <si>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</si>
  <si>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</si>
  <si>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</si>
  <si>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</si>
  <si>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</si>
  <si>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</si>
  <si>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</si>
  <si>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</si>
  <si>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</si>
  <si>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</si>
  <si>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</si>
  <si>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</si>
  <si>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</si>
  <si>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</si>
  <si>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</si>
  <si>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</si>
  <si>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</si>
  <si>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</si>
  <si>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</si>
  <si>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</si>
  <si>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</si>
  <si>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</si>
  <si>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</si>
  <si>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</si>
  <si>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</si>
  <si>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</si>
  <si>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</si>
  <si>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</si>
  <si>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</si>
  <si>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</si>
  <si>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</si>
  <si>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</si>
  <si>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</si>
  <si>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</si>
  <si>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</si>
  <si>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</si>
  <si>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</si>
  <si>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</si>
  <si>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</si>
  <si>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</si>
  <si>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</si>
  <si>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</si>
  <si>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</si>
  <si>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</si>
  <si>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</si>
  <si>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</si>
  <si>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</si>
  <si>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</si>
  <si>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</si>
  <si>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</si>
  <si>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</si>
  <si>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</si>
  <si>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</si>
  <si>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</si>
  <si>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</si>
  <si>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</si>
  <si>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</si>
  <si>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</si>
  <si>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</si>
  <si>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</si>
  <si>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</si>
  <si>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</si>
  <si>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</si>
  <si>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</si>
  <si>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</si>
  <si>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</si>
  <si>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</si>
  <si>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</si>
  <si>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</si>
  <si>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</si>
  <si>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</si>
  <si>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</si>
  <si>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</si>
  <si>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</si>
  <si>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</si>
  <si>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</si>
  <si>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</si>
  <si>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</si>
  <si>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</si>
  <si>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</si>
  <si>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</si>
  <si>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</si>
  <si>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</si>
  <si>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</si>
  <si>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</si>
  <si>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</si>
  <si>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</si>
  <si>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</si>
  <si>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</si>
  <si>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</si>
  <si>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</si>
  <si>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</si>
  <si>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</si>
  <si>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</si>
  <si>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</si>
  <si>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</si>
  <si>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</si>
  <si>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</si>
  <si>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</si>
  <si>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</si>
  <si>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</si>
  <si>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</si>
  <si>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</si>
  <si>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</si>
  <si>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</si>
  <si>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</si>
  <si>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</si>
  <si>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</si>
  <si>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</si>
  <si>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</si>
  <si>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</si>
  <si>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</si>
  <si>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</si>
  <si>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</si>
  <si>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</si>
  <si>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</si>
  <si>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</si>
  <si>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</si>
  <si>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</si>
  <si>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</si>
  <si>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</si>
  <si>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</si>
  <si>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</si>
  <si>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</si>
  <si>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</si>
  <si>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</si>
  <si>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</si>
  <si>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</si>
  <si>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</si>
  <si>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</si>
  <si>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</si>
  <si>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</si>
  <si>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</si>
  <si>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</si>
  <si>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</si>
  <si>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</si>
  <si>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</si>
  <si>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</si>
  <si>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</si>
  <si>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</si>
  <si>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</si>
  <si>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</si>
  <si>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</si>
  <si>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</si>
  <si>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</si>
  <si>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</si>
  <si>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</si>
  <si>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</si>
  <si>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</si>
  <si>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</si>
  <si>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</si>
  <si>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</si>
  <si>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</si>
  <si>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</si>
  <si>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</si>
  <si>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</si>
  <si>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</si>
  <si>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</si>
  <si>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</si>
  <si>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</si>
  <si>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</si>
  <si>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</si>
  <si>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</si>
  <si>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</si>
  <si>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</si>
  <si>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</si>
  <si>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</si>
  <si>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</si>
  <si>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</si>
  <si>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</si>
  <si>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</si>
  <si>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</si>
  <si>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</si>
  <si>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</si>
  <si>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</si>
  <si>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</si>
  <si>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</si>
  <si>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</si>
  <si>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</si>
  <si>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</si>
  <si>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</si>
  <si>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</si>
  <si>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</si>
  <si>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</si>
  <si>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</si>
  <si>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</si>
  <si>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</si>
  <si>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</si>
  <si>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</si>
  <si>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</si>
  <si>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</si>
  <si>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</si>
  <si>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</si>
  <si>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</si>
  <si>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</si>
  <si>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</si>
  <si>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</si>
  <si>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</si>
  <si>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</si>
  <si>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</si>
  <si>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</si>
  <si>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</si>
  <si>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</si>
  <si>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</si>
  <si>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</si>
  <si>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</si>
  <si>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</si>
  <si>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</si>
  <si>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</si>
  <si>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</si>
  <si>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</si>
  <si>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</si>
  <si>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</si>
  <si>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</si>
  <si>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</si>
  <si>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</si>
  <si>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</si>
  <si>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</si>
  <si>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</si>
  <si>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</si>
  <si>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</si>
  <si>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</si>
  <si>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</si>
  <si>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</si>
  <si>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</si>
  <si>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</si>
  <si>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</si>
  <si>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</si>
  <si>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</si>
  <si>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</si>
  <si>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</si>
  <si>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</si>
  <si>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</si>
  <si>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</si>
  <si>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</si>
  <si>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</si>
  <si>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</si>
  <si>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</si>
  <si>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</si>
  <si>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</si>
  <si>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</si>
  <si>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</si>
  <si>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</si>
  <si>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</si>
  <si>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</si>
  <si>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</si>
  <si>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</si>
  <si>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</si>
  <si>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</si>
  <si>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</si>
  <si>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</si>
  <si>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</si>
  <si>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</si>
  <si>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</si>
  <si>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</si>
  <si>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</si>
  <si>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</si>
  <si>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</si>
  <si>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</si>
  <si>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</si>
  <si>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</si>
  <si>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</si>
  <si>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</si>
  <si>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</si>
  <si>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</si>
  <si>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</si>
  <si>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</si>
  <si>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</si>
  <si>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</si>
  <si>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</si>
  <si>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</si>
  <si>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</si>
  <si>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</si>
  <si>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</si>
  <si>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</si>
  <si>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</si>
  <si>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</si>
  <si>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</si>
  <si>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</si>
  <si>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</si>
  <si>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</si>
  <si>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</si>
  <si>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</si>
  <si>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</si>
  <si>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</si>
  <si>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</si>
  <si>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</si>
  <si>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</si>
  <si>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</si>
  <si>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</si>
  <si>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</si>
  <si>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</si>
  <si>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</si>
  <si>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</si>
  <si>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</si>
  <si>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</si>
  <si>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</si>
  <si>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</si>
  <si>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</si>
  <si>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</si>
  <si>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</si>
  <si>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</si>
  <si>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</si>
  <si>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</si>
  <si>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</si>
  <si>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</si>
  <si>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</si>
  <si>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</si>
  <si>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</si>
  <si>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</si>
  <si>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</si>
  <si>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</si>
  <si>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</si>
  <si>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</si>
  <si>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</si>
  <si>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</si>
  <si>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</si>
  <si>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</si>
  <si>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</si>
  <si>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</si>
  <si>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</si>
  <si>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</si>
  <si>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</si>
  <si>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</si>
  <si>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</si>
  <si>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</si>
  <si>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</si>
  <si>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</si>
  <si>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</si>
  <si>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</si>
  <si>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</si>
  <si>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</si>
  <si>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</si>
  <si>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</si>
  <si>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</si>
  <si>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</si>
  <si>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</si>
  <si>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</si>
  <si>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</si>
  <si>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</si>
  <si>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</si>
  <si>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</si>
  <si>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</si>
  <si>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</si>
  <si>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</si>
  <si>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</si>
  <si>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</si>
  <si>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</si>
  <si>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</si>
  <si>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</si>
  <si>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</si>
  <si>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</si>
  <si>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</si>
  <si>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</si>
  <si>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</si>
  <si>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</si>
  <si>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</si>
  <si>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</si>
  <si>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</si>
  <si>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</si>
  <si>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</si>
  <si>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</si>
  <si>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</si>
  <si>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</si>
  <si>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</si>
  <si>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</si>
  <si>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</si>
  <si>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</si>
  <si>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</si>
  <si>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</si>
  <si>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</si>
  <si>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</si>
  <si>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</si>
  <si>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</si>
  <si>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</si>
  <si>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</si>
  <si>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</si>
  <si>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</si>
  <si>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</si>
  <si>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</si>
  <si>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</si>
  <si>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</si>
  <si>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</si>
  <si>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</si>
  <si>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</si>
  <si>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</si>
  <si>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</si>
  <si>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</si>
  <si>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</si>
  <si>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</si>
  <si>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</si>
  <si>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</si>
  <si>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</si>
  <si>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</si>
  <si>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</si>
  <si>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</si>
  <si>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</si>
  <si>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</si>
  <si>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</si>
  <si>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</si>
  <si>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</si>
  <si>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</si>
  <si>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</si>
  <si>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</si>
  <si>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</si>
  <si>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</si>
  <si>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</si>
  <si>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</si>
  <si>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</si>
  <si>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</si>
  <si>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</si>
  <si>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</si>
  <si>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</si>
  <si>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</si>
  <si>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</si>
  <si>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</si>
  <si>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</si>
  <si>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</si>
  <si>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</si>
  <si>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</si>
  <si>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</si>
  <si>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</si>
  <si>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</si>
  <si>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</si>
  <si>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</si>
  <si>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</si>
  <si>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</si>
  <si>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</si>
  <si>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</si>
  <si>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</si>
  <si>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</si>
  <si>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</si>
  <si>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</si>
  <si>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</si>
  <si>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</si>
  <si>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</si>
  <si>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</si>
  <si>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</si>
  <si>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</si>
  <si>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</si>
  <si>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</si>
  <si>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</si>
  <si>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</si>
  <si>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</si>
  <si>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</si>
  <si>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</si>
  <si>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</si>
  <si>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</si>
  <si>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</si>
  <si>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</si>
  <si>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</si>
  <si>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</si>
  <si>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</si>
  <si>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</si>
  <si>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</si>
  <si>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</si>
  <si>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</si>
  <si>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</si>
  <si>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</si>
  <si>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</si>
  <si>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</si>
  <si>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</si>
  <si>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</si>
  <si>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</si>
  <si>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</si>
  <si>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</si>
  <si>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</si>
  <si>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</si>
  <si>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</si>
  <si>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</si>
  <si>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</si>
  <si>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</si>
  <si>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</si>
  <si>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</si>
  <si>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</si>
  <si>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</si>
  <si>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</si>
  <si>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</si>
  <si>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</si>
  <si>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</si>
  <si>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</si>
  <si>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</si>
  <si>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</si>
  <si>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</si>
  <si>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</si>
  <si>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</si>
  <si>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</si>
  <si>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</si>
  <si>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</si>
  <si>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</si>
  <si>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</si>
  <si>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</si>
  <si>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</si>
  <si>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</si>
  <si>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</si>
  <si>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</si>
  <si>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</si>
  <si>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</si>
  <si>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</si>
  <si>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</si>
  <si>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</si>
  <si>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</si>
  <si>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</si>
  <si>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</si>
  <si>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</si>
  <si>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</si>
  <si>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</si>
  <si>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</si>
  <si>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</si>
  <si>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</si>
  <si>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</si>
  <si>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</si>
  <si>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</si>
  <si>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</si>
  <si>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</si>
  <si>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</si>
  <si>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</si>
  <si>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</si>
  <si>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</si>
  <si>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</si>
  <si>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</si>
  <si>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</si>
  <si>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</si>
  <si>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</si>
  <si>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</si>
  <si>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</si>
  <si>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</si>
  <si>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</si>
  <si>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</si>
  <si>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</si>
  <si>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</si>
  <si>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</si>
  <si>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</si>
  <si>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</si>
  <si>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</si>
  <si>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</si>
  <si>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</si>
  <si>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</si>
  <si>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</si>
  <si>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</si>
  <si>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</si>
  <si>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</si>
  <si>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</si>
  <si>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</si>
  <si>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</si>
  <si>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</si>
  <si>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</si>
  <si>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</si>
  <si>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</si>
  <si>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</si>
  <si>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</si>
  <si>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</si>
  <si>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</si>
  <si>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</si>
  <si>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</si>
  <si>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</si>
  <si>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</si>
  <si>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</si>
  <si>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</si>
  <si>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</si>
  <si>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</si>
  <si>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</si>
  <si>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</si>
  <si>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</si>
  <si>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</si>
  <si>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</si>
  <si>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</si>
  <si>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</si>
  <si>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</si>
  <si>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</si>
  <si>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</si>
  <si>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</si>
  <si>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</si>
  <si>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</si>
  <si>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</si>
  <si>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</si>
  <si>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</si>
  <si>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</si>
  <si>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</si>
  <si>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</si>
  <si>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</si>
  <si>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</si>
  <si>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</si>
  <si>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</si>
  <si>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</si>
  <si>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</si>
  <si>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</si>
  <si>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</si>
  <si>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</si>
  <si>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</si>
  <si>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</si>
  <si>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</si>
  <si>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</si>
  <si>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</si>
  <si>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</si>
  <si>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</si>
  <si>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</si>
  <si>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</si>
  <si>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</si>
  <si>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</si>
  <si>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</si>
  <si>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</si>
  <si>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</si>
  <si>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</si>
  <si>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</si>
  <si>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</si>
  <si>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</si>
  <si>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</si>
  <si>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</si>
  <si>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</si>
  <si>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</si>
  <si>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</si>
  <si>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</si>
  <si>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</si>
  <si>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</si>
  <si>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</si>
  <si>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</si>
  <si>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</si>
  <si>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</si>
  <si>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</si>
  <si>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</si>
  <si>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</si>
  <si>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</si>
  <si>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</si>
  <si>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</si>
  <si>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</si>
  <si>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</si>
  <si>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</si>
  <si>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</si>
  <si>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</si>
  <si>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</si>
  <si>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</si>
  <si>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</si>
  <si>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</si>
  <si>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</si>
  <si>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</si>
  <si>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</si>
  <si>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</si>
  <si>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</si>
  <si>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</si>
  <si>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</si>
  <si>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</si>
  <si>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</si>
  <si>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</si>
  <si>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</si>
  <si>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</si>
  <si>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</si>
  <si>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</si>
  <si>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</si>
  <si>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</si>
  <si>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</si>
  <si>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</si>
  <si>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</si>
  <si>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</si>
  <si>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</si>
  <si>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</si>
  <si>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</si>
  <si>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</si>
  <si>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</si>
  <si>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</si>
  <si>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</si>
  <si>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</si>
  <si>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</si>
  <si>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</si>
  <si>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</si>
  <si>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</si>
  <si>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</si>
  <si>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</si>
  <si>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</si>
  <si>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</si>
  <si>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</si>
  <si>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</si>
  <si>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</si>
  <si>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</si>
  <si>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</si>
  <si>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</si>
  <si>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</si>
  <si>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</si>
  <si>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</si>
  <si>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</si>
  <si>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</si>
  <si>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</si>
  <si>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</si>
  <si>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</si>
  <si>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</si>
  <si>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</si>
  <si>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</si>
  <si>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</si>
  <si>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</si>
  <si>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</si>
  <si>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</si>
  <si>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</si>
  <si>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</si>
  <si>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</si>
  <si>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</si>
  <si>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</si>
  <si>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</si>
  <si>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</si>
  <si>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</si>
  <si>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</si>
  <si>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</si>
  <si>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</si>
  <si>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</si>
  <si>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</si>
  <si>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</si>
  <si>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</si>
  <si>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</si>
  <si>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</si>
  <si>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</si>
  <si>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</si>
  <si>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</si>
  <si>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</si>
  <si>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</si>
  <si>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</si>
  <si>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</si>
  <si>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</si>
  <si>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</si>
  <si>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</si>
  <si>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</si>
  <si>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</si>
  <si>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</si>
  <si>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</si>
  <si>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</si>
  <si>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</si>
  <si>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</si>
  <si>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</si>
  <si>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</si>
  <si>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</si>
  <si>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</si>
  <si>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</si>
  <si>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</si>
  <si>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</si>
  <si>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</si>
  <si>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</si>
  <si>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</si>
  <si>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</si>
  <si>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</si>
  <si>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</si>
  <si>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</si>
  <si>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</si>
  <si>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</si>
  <si>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</si>
  <si>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</si>
  <si>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</si>
  <si>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</si>
  <si>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</si>
  <si>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</si>
  <si>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</si>
  <si>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</si>
  <si>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</si>
  <si>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</si>
  <si>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</si>
  <si>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</si>
  <si>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</si>
  <si>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</si>
  <si>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</si>
  <si>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</si>
  <si>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</si>
  <si>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</si>
  <si>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</si>
  <si>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</si>
  <si>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</si>
  <si>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</si>
  <si>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</si>
  <si>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</si>
  <si>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</si>
  <si>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</si>
  <si>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</si>
  <si>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</si>
  <si>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</si>
  <si>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</si>
  <si>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</si>
  <si>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</si>
  <si>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</si>
  <si>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</si>
  <si>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</si>
  <si>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</si>
  <si>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</si>
  <si>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</si>
  <si>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</si>
  <si>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</si>
  <si>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</si>
  <si>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</si>
  <si>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</si>
  <si>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</si>
  <si>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</si>
  <si>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</si>
  <si>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</si>
  <si>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</si>
  <si>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</si>
  <si>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</si>
  <si>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</si>
  <si>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</si>
  <si>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</si>
  <si>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</si>
  <si>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</si>
  <si>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</si>
  <si>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</si>
  <si>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</si>
  <si>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</si>
  <si>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</si>
  <si>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</si>
  <si>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</si>
  <si>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</si>
  <si>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</si>
  <si>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</si>
  <si>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</si>
  <si>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</si>
  <si>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</si>
  <si>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</si>
  <si>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</si>
  <si>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</si>
  <si>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</si>
  <si>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</si>
  <si>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</si>
  <si>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</si>
  <si>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</si>
  <si>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</si>
  <si>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</si>
  <si>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</si>
  <si>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</si>
  <si>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</si>
  <si>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</si>
  <si>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</si>
  <si>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</si>
  <si>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</si>
  <si>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</si>
  <si>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</si>
  <si>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</si>
  <si>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</si>
  <si>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</si>
  <si>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</si>
  <si>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</si>
  <si>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</si>
  <si>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</si>
  <si>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</si>
  <si>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</si>
  <si>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</si>
  <si>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</si>
  <si>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</si>
  <si>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</si>
  <si>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</si>
  <si>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</si>
  <si>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</si>
  <si>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</si>
  <si>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</si>
  <si>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</si>
  <si>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</si>
  <si>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</si>
  <si>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</si>
  <si>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</si>
  <si>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</si>
  <si>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</si>
  <si>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</si>
  <si>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</si>
  <si>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</si>
  <si>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</si>
  <si>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</si>
  <si>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</si>
  <si>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</si>
  <si>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</si>
  <si>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</si>
  <si>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</si>
  <si>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</si>
  <si>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</si>
  <si>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</si>
  <si>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</si>
  <si>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</si>
  <si>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</si>
  <si>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</si>
  <si>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</si>
  <si>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</si>
  <si>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</si>
  <si>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</si>
  <si>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</si>
  <si>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</si>
  <si>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</si>
  <si>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</si>
  <si>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</si>
  <si>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</si>
  <si>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</si>
  <si>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</si>
  <si>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</si>
  <si>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</si>
  <si>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</si>
  <si>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</si>
  <si>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</si>
  <si>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</si>
  <si>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</si>
  <si>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</si>
  <si>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</si>
  <si>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</si>
  <si>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</si>
  <si>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</si>
  <si>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</si>
  <si>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</si>
  <si>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</si>
  <si>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</si>
  <si>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</si>
  <si>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</si>
  <si>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</si>
  <si>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</si>
  <si>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</si>
  <si>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</si>
  <si>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</si>
  <si>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</si>
  <si>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</si>
  <si>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</si>
  <si>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</si>
  <si>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</si>
  <si>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</si>
  <si>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</si>
  <si>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</si>
  <si>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</si>
  <si>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</si>
  <si>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</si>
  <si>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</si>
  <si>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</si>
  <si>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</si>
  <si>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</si>
  <si>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</si>
  <si>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</si>
  <si>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</si>
  <si>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</si>
  <si>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</si>
  <si>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</si>
  <si>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</si>
  <si>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</si>
  <si>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</si>
  <si>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</si>
  <si>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</si>
  <si>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</si>
  <si>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</si>
  <si>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</si>
  <si>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</si>
  <si>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</si>
  <si>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</si>
  <si>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</si>
  <si>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</si>
  <si>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</si>
  <si>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</si>
  <si>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</si>
  <si>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</si>
  <si>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</si>
  <si>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</si>
  <si>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</si>
  <si>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</si>
  <si>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</si>
  <si>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</si>
  <si>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</si>
  <si>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</si>
  <si>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</si>
  <si>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</si>
  <si>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</si>
  <si>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</si>
  <si>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</si>
  <si>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</si>
  <si>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</si>
  <si>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</si>
  <si>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</si>
  <si>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</si>
  <si>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</si>
  <si>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</si>
  <si>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</si>
  <si>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</si>
  <si>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</si>
  <si>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</si>
  <si>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</si>
  <si>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</si>
  <si>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</si>
  <si>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</si>
  <si>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</si>
  <si>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</si>
  <si>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</si>
  <si>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</si>
  <si>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</si>
  <si>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</si>
  <si>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</si>
  <si>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</si>
  <si>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</si>
  <si>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</si>
  <si>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</si>
  <si>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</si>
  <si>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</si>
  <si>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</si>
  <si>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</si>
  <si>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</si>
  <si>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</si>
  <si>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</si>
  <si>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</si>
  <si>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</si>
  <si>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</si>
  <si>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</si>
  <si>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</si>
  <si>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</si>
  <si>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</si>
  <si>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</si>
  <si>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</si>
  <si>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</si>
  <si>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</si>
  <si>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</si>
  <si>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</si>
  <si>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</si>
  <si>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</si>
  <si>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</si>
  <si>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</si>
  <si>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</si>
  <si>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</si>
  <si>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</si>
  <si>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</si>
  <si>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</si>
  <si>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</si>
  <si>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</si>
  <si>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</si>
  <si>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</si>
  <si>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</si>
  <si>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</si>
  <si>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</si>
  <si>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</si>
  <si>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</si>
  <si>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</si>
  <si>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</si>
  <si>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</si>
  <si>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</si>
  <si>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</si>
  <si>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</si>
  <si>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</si>
  <si>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</si>
  <si>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</si>
  <si>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</si>
  <si>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</si>
  <si>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</si>
  <si>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</si>
  <si>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</si>
  <si>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</si>
  <si>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</si>
  <si>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</si>
  <si>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</si>
  <si>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</si>
  <si>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</si>
  <si>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</si>
  <si>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</si>
  <si>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</si>
  <si>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</si>
  <si>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</si>
  <si>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</si>
  <si>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</si>
  <si>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</si>
  <si>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</si>
  <si>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</si>
  <si>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</si>
  <si>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</si>
  <si>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</si>
  <si>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</si>
  <si>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</si>
  <si>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</si>
  <si>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</si>
  <si>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</si>
  <si>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</si>
  <si>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</si>
  <si>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</si>
  <si>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</si>
  <si>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</si>
  <si>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</si>
  <si>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</si>
  <si>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</si>
  <si>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</si>
  <si>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</si>
  <si>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</si>
  <si>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</si>
  <si>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</si>
  <si>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</si>
  <si>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</si>
  <si>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</si>
  <si>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</si>
  <si>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</si>
  <si>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</si>
  <si>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</si>
  <si>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</si>
  <si>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</si>
  <si>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</si>
  <si>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</si>
  <si>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</si>
  <si>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</si>
  <si>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</si>
  <si>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</si>
  <si>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</si>
  <si>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</si>
  <si>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</si>
  <si>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</si>
  <si>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</si>
  <si>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</si>
  <si>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</si>
  <si>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</si>
  <si>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</si>
  <si>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</si>
  <si>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</si>
  <si>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</si>
  <si>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</si>
  <si>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</si>
  <si>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</si>
  <si>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</si>
  <si>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</si>
  <si>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</si>
  <si>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</si>
  <si>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</si>
  <si>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</si>
  <si>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</si>
  <si>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</si>
  <si>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</si>
  <si>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</si>
  <si>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</si>
  <si>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</si>
  <si>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</si>
  <si>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</si>
  <si>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</si>
  <si>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</si>
  <si>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</si>
  <si>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</si>
  <si>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</si>
  <si>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</si>
  <si>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</si>
  <si>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</si>
  <si>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</si>
  <si>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</si>
  <si>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</si>
  <si>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</si>
  <si>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</si>
  <si>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</si>
  <si>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</si>
  <si>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</si>
  <si>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</si>
  <si>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</si>
  <si>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</si>
  <si>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</si>
  <si>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</si>
  <si>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</si>
  <si>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</si>
  <si>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</si>
  <si>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</si>
  <si>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</si>
  <si>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</si>
  <si>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</si>
  <si>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</si>
  <si>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</si>
  <si>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</si>
  <si>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</si>
  <si>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</si>
  <si>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</si>
  <si>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</si>
  <si>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</si>
  <si>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</si>
  <si>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</si>
  <si>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</si>
  <si>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</si>
  <si>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</si>
  <si>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</si>
  <si>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</si>
  <si>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</si>
  <si>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</si>
  <si>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</si>
  <si>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</si>
  <si>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</si>
  <si>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</si>
  <si>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</si>
  <si>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</si>
  <si>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</si>
  <si>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</si>
  <si>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</si>
  <si>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</si>
  <si>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</si>
  <si>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</si>
  <si>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</si>
  <si>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</si>
  <si>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</si>
  <si>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</si>
  <si>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</si>
  <si>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</si>
  <si>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</si>
  <si>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</si>
  <si>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</si>
  <si>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</si>
  <si>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</si>
  <si>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</si>
  <si>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</si>
  <si>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</si>
  <si>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</si>
  <si>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</si>
  <si>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</si>
  <si>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</si>
  <si>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</si>
  <si>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</si>
  <si>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</si>
  <si>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</si>
  <si>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</si>
  <si>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</si>
  <si>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</si>
  <si>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</si>
  <si>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</si>
  <si>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</si>
  <si>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</si>
  <si>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</si>
  <si>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</si>
  <si>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</si>
  <si>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</si>
  <si>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</si>
  <si>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</si>
  <si>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</si>
  <si>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</si>
  <si>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</si>
  <si>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</si>
  <si>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</si>
  <si>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</si>
  <si>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</si>
  <si>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</si>
  <si>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</si>
  <si>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</si>
  <si>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</si>
  <si>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</si>
  <si>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</si>
  <si>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</si>
  <si>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</si>
  <si>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</si>
  <si>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</si>
  <si>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</si>
  <si>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</si>
  <si>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</si>
  <si>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</si>
  <si>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</si>
  <si>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</si>
  <si>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</si>
  <si>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</si>
  <si>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</si>
  <si>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</si>
  <si>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</si>
  <si>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</si>
  <si>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</si>
  <si>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</si>
  <si>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</si>
  <si>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</si>
  <si>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</si>
  <si>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</si>
  <si>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</si>
  <si>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</si>
  <si>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</si>
  <si>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</si>
  <si>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</si>
  <si>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</si>
  <si>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</si>
  <si>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</si>
  <si>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</si>
  <si>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</si>
  <si>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</si>
  <si>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</si>
  <si>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</si>
  <si>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</si>
  <si>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</si>
  <si>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</si>
  <si>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</si>
  <si>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</si>
  <si>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</si>
  <si>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</si>
  <si>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</si>
  <si>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</si>
  <si>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</si>
  <si>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</si>
  <si>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</si>
  <si>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</si>
  <si>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</si>
  <si>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</si>
  <si>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</si>
  <si>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</si>
  <si>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</si>
  <si>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</si>
  <si>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</si>
  <si>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</si>
  <si>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</si>
  <si>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</si>
  <si>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</si>
  <si>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</si>
  <si>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</si>
  <si>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</si>
  <si>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</si>
  <si>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</si>
  <si>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</si>
  <si>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</si>
  <si>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</si>
  <si>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</si>
  <si>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</si>
  <si>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</si>
  <si>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</si>
  <si>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</si>
  <si>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</si>
  <si>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</si>
  <si>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</si>
  <si>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</si>
  <si>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</si>
  <si>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</si>
  <si>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</si>
  <si>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</si>
  <si>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</si>
  <si>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</si>
  <si>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</si>
  <si>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</si>
  <si>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</si>
  <si>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</si>
  <si>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</si>
  <si>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</si>
  <si>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</si>
  <si>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</si>
  <si>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</si>
  <si>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</si>
  <si>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</si>
  <si>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</si>
  <si>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</si>
  <si>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</si>
  <si>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</si>
  <si>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</si>
  <si>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</si>
  <si>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</si>
  <si>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</si>
  <si>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</si>
  <si>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</si>
  <si>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</si>
  <si>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</si>
  <si>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</si>
  <si>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</si>
  <si>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</si>
  <si>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</si>
  <si>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</si>
  <si>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</si>
  <si>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</si>
  <si>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</si>
  <si>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</si>
  <si>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</si>
  <si>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</si>
  <si>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</si>
  <si>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</si>
  <si>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</si>
  <si>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</si>
  <si>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</si>
  <si>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</si>
  <si>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</si>
  <si>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</si>
  <si>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</si>
  <si>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</si>
  <si>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</si>
  <si>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</si>
  <si>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</si>
  <si>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</si>
  <si>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</si>
  <si>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</si>
  <si>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</si>
  <si>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</si>
  <si>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</si>
  <si>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</si>
  <si>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</si>
  <si>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</si>
  <si>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</si>
  <si>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</si>
  <si>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</si>
  <si>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</si>
  <si>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</si>
  <si>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</si>
  <si>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</si>
  <si>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</si>
  <si>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</si>
  <si>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</si>
  <si>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</si>
  <si>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</si>
  <si>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</si>
  <si>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</si>
  <si>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</si>
  <si>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</si>
  <si>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</si>
  <si>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</si>
  <si>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</si>
  <si>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</si>
  <si>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</si>
  <si>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</si>
  <si>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</si>
  <si>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</si>
  <si>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</si>
  <si>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</si>
  <si>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</si>
  <si>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</si>
  <si>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</si>
  <si>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</si>
  <si>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</si>
  <si>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</si>
  <si>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</si>
  <si>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</si>
  <si>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</si>
  <si>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</si>
  <si>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</si>
  <si>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</si>
  <si>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</si>
  <si>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</si>
  <si>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</si>
  <si>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</si>
  <si>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</si>
  <si>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</si>
  <si>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</si>
  <si>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</si>
  <si>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</si>
  <si>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</si>
  <si>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</si>
  <si>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</si>
  <si>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</si>
  <si>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</si>
  <si>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</si>
  <si>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</si>
  <si>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</si>
  <si>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</si>
  <si>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</si>
  <si>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</si>
  <si>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</si>
  <si>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</si>
  <si>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</si>
  <si>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</si>
  <si>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</si>
  <si>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</si>
  <si>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</si>
  <si>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</si>
  <si>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</si>
  <si>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</si>
  <si>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</si>
  <si>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</si>
  <si>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</si>
  <si>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</si>
  <si>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</si>
  <si>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</si>
  <si>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</si>
  <si>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</si>
  <si>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</si>
  <si>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</si>
  <si>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</si>
  <si>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</si>
  <si>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</si>
  <si>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</si>
  <si>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</si>
  <si>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</si>
  <si>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</si>
  <si>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</si>
  <si>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</si>
  <si>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</si>
  <si>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</si>
  <si>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</si>
  <si>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</si>
  <si>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</si>
  <si>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</si>
  <si>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</si>
  <si>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</si>
  <si>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</si>
  <si>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</si>
  <si>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</si>
  <si>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</si>
  <si>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</si>
  <si>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</si>
  <si>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</si>
  <si>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</si>
  <si>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</si>
  <si>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</si>
  <si>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</si>
  <si>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</si>
  <si>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</si>
  <si>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</si>
  <si>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</si>
  <si>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</si>
  <si>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</si>
  <si>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</si>
  <si>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</si>
  <si>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</si>
  <si>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</si>
  <si>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</si>
  <si>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</si>
  <si>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</si>
  <si>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</si>
  <si>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</si>
  <si>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</si>
  <si>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</si>
  <si>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</si>
  <si>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</si>
  <si>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</si>
  <si>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</si>
  <si>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</si>
  <si>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</si>
  <si>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</si>
  <si>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</si>
  <si>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</si>
  <si>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</si>
  <si>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</si>
  <si>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</si>
  <si>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</si>
  <si>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</si>
  <si>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</si>
  <si>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</si>
  <si>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</si>
  <si>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</si>
  <si>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</si>
  <si>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</si>
  <si>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</si>
  <si>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</si>
  <si>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</si>
  <si>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</si>
  <si>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</si>
  <si>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</si>
  <si>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</si>
  <si>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</si>
  <si>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</si>
  <si>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</si>
  <si>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</si>
  <si>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</si>
  <si>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</si>
  <si>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</si>
  <si>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</si>
  <si>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</si>
  <si>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</si>
  <si>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</si>
  <si>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</si>
  <si>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</si>
  <si>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</si>
  <si>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</si>
  <si>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</si>
  <si>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</si>
  <si>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</si>
  <si>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</si>
  <si>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</si>
  <si>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</si>
  <si>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</si>
  <si>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</si>
  <si>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</si>
  <si>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</si>
  <si>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</si>
  <si>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</si>
  <si>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</si>
  <si>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</si>
  <si>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</si>
  <si>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</si>
  <si>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</si>
  <si>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</si>
  <si>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</si>
  <si>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</si>
  <si>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</si>
  <si>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</si>
  <si>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</si>
  <si>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</si>
  <si>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</si>
  <si>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</si>
  <si>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</si>
  <si>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</si>
  <si>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</si>
  <si>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</si>
  <si>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</si>
  <si>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</si>
  <si>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</si>
  <si>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</si>
  <si>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</si>
  <si>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</si>
  <si>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</si>
  <si>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</si>
  <si>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</si>
  <si>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</si>
  <si>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</si>
  <si>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</si>
  <si>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</si>
  <si>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</si>
  <si>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</si>
  <si>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</si>
  <si>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</si>
  <si>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</si>
  <si>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</si>
  <si>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</si>
  <si>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</si>
  <si>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</si>
  <si>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</si>
  <si>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</si>
  <si>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</si>
  <si>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</si>
  <si>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</si>
  <si>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</si>
  <si>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</si>
  <si>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</si>
  <si>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</si>
  <si>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</si>
  <si>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</si>
  <si>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</si>
  <si>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</si>
  <si>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</si>
  <si>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</si>
  <si>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</si>
  <si>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</si>
  <si>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</si>
  <si>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</si>
  <si>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</si>
  <si>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</si>
  <si>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</si>
  <si>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</si>
  <si>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</si>
  <si>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</si>
  <si>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</si>
  <si>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</si>
  <si>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</si>
  <si>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</si>
  <si>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</si>
  <si>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</si>
  <si>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</si>
  <si>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</si>
  <si>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</si>
  <si>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</si>
  <si>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</si>
  <si>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</si>
  <si>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</si>
  <si>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</si>
  <si>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</si>
  <si>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</si>
  <si>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</si>
  <si>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</si>
  <si>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</si>
  <si>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</si>
  <si>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</si>
  <si>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</si>
  <si>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</si>
  <si>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</si>
  <si>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</si>
  <si>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</si>
  <si>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</si>
  <si>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</si>
  <si>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</si>
  <si>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</si>
  <si>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</si>
  <si>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</si>
  <si>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</si>
  <si>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</si>
  <si>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</si>
  <si>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</si>
  <si>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</si>
  <si>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</si>
  <si>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</si>
  <si>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</si>
  <si>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</si>
  <si>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</si>
  <si>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</si>
  <si>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</si>
  <si>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</si>
  <si>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</si>
  <si>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</si>
  <si>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</si>
  <si>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</si>
  <si>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</si>
  <si>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</si>
  <si>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</si>
  <si>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</si>
  <si>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</si>
  <si>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</si>
  <si>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</si>
  <si>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</si>
  <si>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</si>
  <si>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</si>
  <si>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</si>
  <si>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</si>
  <si>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</si>
  <si>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</si>
  <si>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</si>
  <si>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</si>
  <si>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</si>
  <si>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</si>
  <si>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</si>
  <si>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</si>
  <si>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</si>
  <si>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</si>
  <si>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</si>
  <si>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</si>
  <si>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</si>
  <si>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</si>
  <si>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</si>
  <si>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</si>
  <si>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</si>
  <si>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</si>
  <si>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</si>
  <si>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</si>
  <si>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</si>
  <si>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</si>
  <si>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</si>
  <si>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</si>
  <si>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</si>
  <si>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</si>
  <si>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</si>
  <si>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</si>
  <si>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</si>
  <si>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</si>
  <si>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</si>
  <si>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</si>
  <si>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</si>
  <si>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</si>
  <si>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</si>
  <si>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</si>
  <si>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</si>
  <si>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</si>
  <si>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</si>
  <si>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</si>
  <si>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</si>
  <si>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</si>
  <si>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</si>
  <si>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</si>
  <si>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</si>
  <si>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</si>
  <si>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</si>
  <si>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</si>
  <si>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</si>
  <si>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</si>
  <si>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</si>
  <si>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</si>
  <si>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</si>
  <si>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</si>
  <si>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</si>
  <si>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</si>
  <si>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</si>
  <si>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</si>
  <si>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</si>
  <si>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</si>
  <si>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</si>
  <si>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</si>
  <si>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</si>
  <si>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</si>
  <si>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</si>
  <si>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</si>
  <si>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</si>
  <si>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</si>
  <si>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</si>
  <si>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</si>
  <si>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</si>
  <si>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</si>
  <si>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</si>
  <si>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</si>
  <si>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</si>
  <si>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</si>
  <si>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</si>
  <si>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</si>
  <si>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</si>
  <si>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</si>
  <si>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</si>
  <si>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</si>
  <si>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</si>
  <si>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</si>
  <si>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</si>
  <si>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</si>
  <si>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</si>
  <si>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</si>
  <si>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</si>
  <si>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</si>
  <si>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</si>
  <si>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</si>
  <si>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</si>
  <si>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</si>
  <si>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</si>
  <si>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</si>
  <si>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</si>
  <si>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</si>
  <si>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</si>
  <si>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</si>
  <si>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</si>
  <si>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</si>
  <si>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</si>
  <si>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</si>
  <si>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</si>
  <si>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</si>
  <si>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</si>
  <si>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</si>
  <si>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</si>
  <si>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</si>
  <si>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</si>
  <si>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</si>
  <si>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</si>
  <si>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</si>
  <si>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</si>
  <si>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</si>
  <si>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</si>
  <si>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</si>
  <si>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</si>
  <si>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</si>
  <si>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</si>
  <si>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</si>
  <si>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</si>
  <si>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</si>
  <si>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</si>
  <si>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</si>
  <si>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</si>
  <si>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</si>
  <si>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</si>
  <si>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</si>
  <si>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</si>
  <si>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</si>
  <si>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</si>
  <si>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</si>
  <si>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</si>
  <si>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</si>
  <si>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</si>
  <si>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</si>
  <si>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</si>
  <si>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</si>
  <si>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</si>
  <si>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</si>
  <si>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</si>
  <si>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</si>
  <si>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</si>
  <si>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</si>
  <si>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</si>
  <si>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</si>
  <si>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</si>
  <si>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</si>
  <si>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</si>
  <si>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</si>
  <si>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</si>
  <si>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</si>
  <si>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</si>
  <si>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</si>
  <si>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</si>
  <si>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</si>
  <si>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</si>
  <si>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</si>
  <si>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</si>
  <si>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</si>
  <si>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</si>
  <si>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</si>
  <si>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</si>
  <si>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</si>
  <si>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</si>
  <si>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</si>
  <si>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</si>
  <si>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</si>
  <si>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</si>
  <si>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</si>
  <si>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</si>
  <si>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</si>
  <si>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</si>
  <si>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</si>
  <si>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</si>
  <si>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</si>
  <si>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</si>
  <si>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</si>
  <si>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</si>
  <si>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</si>
  <si>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</si>
  <si>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</si>
  <si>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</si>
  <si>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</si>
  <si>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</si>
  <si>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</si>
  <si>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</si>
  <si>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</si>
  <si>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</si>
  <si>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</si>
  <si>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</si>
  <si>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</si>
  <si>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</si>
  <si>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</si>
  <si>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</si>
  <si>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</si>
  <si>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</si>
  <si>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</si>
  <si>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</si>
  <si>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</si>
  <si>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</si>
  <si>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</si>
  <si>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</si>
  <si>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</si>
  <si>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</si>
  <si>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</si>
  <si>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</si>
  <si>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</si>
  <si>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</si>
  <si>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</si>
  <si>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</si>
  <si>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</si>
  <si>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</si>
  <si>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</si>
  <si>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</si>
  <si>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</si>
  <si>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</si>
  <si>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</si>
  <si>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</si>
  <si>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</si>
  <si>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</si>
  <si>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</si>
  <si>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</si>
  <si>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</si>
  <si>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</si>
  <si>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</si>
  <si>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</si>
  <si>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</si>
  <si>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</si>
  <si>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</si>
  <si>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</si>
  <si>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</si>
  <si>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</si>
  <si>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</si>
  <si>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</si>
  <si>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</si>
  <si>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</si>
  <si>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</si>
  <si>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</si>
  <si>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</si>
  <si>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</si>
  <si>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</si>
  <si>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</si>
  <si>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</si>
  <si>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</si>
  <si>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</si>
  <si>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</si>
  <si>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</si>
  <si>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</si>
  <si>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</si>
  <si>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</si>
  <si>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</si>
  <si>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</si>
  <si>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</si>
  <si>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</si>
  <si>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</si>
  <si>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</si>
  <si>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</si>
  <si>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</si>
  <si>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</si>
  <si>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</si>
  <si>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</si>
  <si>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</si>
  <si>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</si>
  <si>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</si>
  <si>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</si>
  <si>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</si>
  <si>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</si>
  <si>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</si>
  <si>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</si>
  <si>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</si>
  <si>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</si>
  <si>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</si>
  <si>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</si>
  <si>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</si>
  <si>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</si>
  <si>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</si>
  <si>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</si>
  <si>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</si>
  <si>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</si>
  <si>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</si>
  <si>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</si>
  <si>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</si>
  <si>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</si>
  <si>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</si>
  <si>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</si>
  <si>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</si>
  <si>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</si>
  <si>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</si>
  <si>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</si>
  <si>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</si>
  <si>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</si>
  <si>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</si>
  <si>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</si>
  <si>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</si>
  <si>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</si>
  <si>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</si>
  <si>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</si>
  <si>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</si>
  <si>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</si>
  <si>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</si>
  <si>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</si>
  <si>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</si>
  <si>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</si>
  <si>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</si>
  <si>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</si>
  <si>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</si>
  <si>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</si>
  <si>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</si>
  <si>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</si>
  <si>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</si>
  <si>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</si>
  <si>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</si>
  <si>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</si>
  <si>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</si>
  <si>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</si>
  <si>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</si>
  <si>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</si>
  <si>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</si>
  <si>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</si>
  <si>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</si>
  <si>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</si>
  <si>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</si>
  <si>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</si>
  <si>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</si>
  <si>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</si>
  <si>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</si>
  <si>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</si>
  <si>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</si>
  <si>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</si>
  <si>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</si>
  <si>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</si>
  <si>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</si>
  <si>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</si>
  <si>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</si>
  <si>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</si>
  <si>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</si>
  <si>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</si>
  <si>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</si>
  <si>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</si>
  <si>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</si>
  <si>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</si>
  <si>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</si>
  <si>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</si>
  <si>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</si>
  <si>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</si>
  <si>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</si>
  <si>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</si>
  <si>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</si>
  <si>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</si>
  <si>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</si>
  <si>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</si>
  <si>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</si>
  <si>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</si>
  <si>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</si>
  <si>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</si>
  <si>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</si>
  <si>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</si>
  <si>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</si>
  <si>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</si>
  <si>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</si>
  <si>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</si>
  <si>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</si>
  <si>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</si>
  <si>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</si>
  <si>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</si>
  <si>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</si>
  <si>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</si>
  <si>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</si>
  <si>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</si>
  <si>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</si>
  <si>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</si>
  <si>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</si>
  <si>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</si>
  <si>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</si>
  <si>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</si>
  <si>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</si>
  <si>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</si>
  <si>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</si>
  <si>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</si>
  <si>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</si>
  <si>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</si>
  <si>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</si>
  <si>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</si>
  <si>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</si>
  <si>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</si>
  <si>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</si>
  <si>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</si>
  <si>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</si>
  <si>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</si>
  <si>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</si>
  <si>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</si>
  <si>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</si>
  <si>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</si>
  <si>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</si>
  <si>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</si>
  <si>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</si>
  <si>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</si>
  <si>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</si>
  <si>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</si>
  <si>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</si>
  <si>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</si>
  <si>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</si>
  <si>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</si>
  <si>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</si>
  <si>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</si>
  <si>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</si>
  <si>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</si>
  <si>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</si>
  <si>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</si>
  <si>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</si>
  <si>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</si>
  <si>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</si>
  <si>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</si>
  <si>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</si>
  <si>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</si>
  <si>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</si>
  <si>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</si>
  <si>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</si>
  <si>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</si>
  <si>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</si>
  <si>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</si>
  <si>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</si>
  <si>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</si>
  <si>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</si>
  <si>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</si>
  <si>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</si>
  <si>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</si>
  <si>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</si>
  <si>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</si>
  <si>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</si>
  <si>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</si>
  <si>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</si>
  <si>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</si>
  <si>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</si>
  <si>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</si>
  <si>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</si>
  <si>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</si>
  <si>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</si>
  <si>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</si>
  <si>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</si>
  <si>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</si>
  <si>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</si>
  <si>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</si>
  <si>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</si>
  <si>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</si>
  <si>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</si>
  <si>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</si>
  <si>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</si>
  <si>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</si>
  <si>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</si>
  <si>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</si>
  <si>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</si>
  <si>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</si>
  <si>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</si>
  <si>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</si>
  <si>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</si>
  <si>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</si>
  <si>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</si>
  <si>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</si>
  <si>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</si>
  <si>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</si>
  <si>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</si>
  <si>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</si>
  <si>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</si>
  <si>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</si>
  <si>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</si>
  <si>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</si>
  <si>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</si>
  <si>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</si>
  <si>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</si>
  <si>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</si>
  <si>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</si>
  <si>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</si>
  <si>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</si>
  <si>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</si>
  <si>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</si>
  <si>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</si>
  <si>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</si>
  <si>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</si>
  <si>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</si>
  <si>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</si>
  <si>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</si>
  <si>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</si>
  <si>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</si>
  <si>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</si>
  <si>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</si>
  <si>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</si>
  <si>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</si>
  <si>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</si>
  <si>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</si>
  <si>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</si>
  <si>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</si>
  <si>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</si>
  <si>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</si>
  <si>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</si>
  <si>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</si>
  <si>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</si>
  <si>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</si>
  <si>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</si>
  <si>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</si>
  <si>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</si>
  <si>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</si>
  <si>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</si>
  <si>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</si>
  <si>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</si>
  <si>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</si>
  <si>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</si>
  <si>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</si>
  <si>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</si>
  <si>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</si>
  <si>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</si>
  <si>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</si>
  <si>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</si>
  <si>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</si>
  <si>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</si>
  <si>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</si>
  <si>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</si>
  <si>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</si>
  <si>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</si>
  <si>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</si>
  <si>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</si>
  <si>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</si>
  <si>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</si>
  <si>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</si>
  <si>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</si>
  <si>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</si>
  <si>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</si>
  <si>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</si>
  <si>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</si>
  <si>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</si>
  <si>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</si>
  <si>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</si>
  <si>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</si>
  <si>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</si>
  <si>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</si>
  <si>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</si>
  <si>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</si>
  <si>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</si>
  <si>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</si>
  <si>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</si>
  <si>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</si>
  <si>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</si>
  <si>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</si>
  <si>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</si>
  <si>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</si>
  <si>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</si>
  <si>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</si>
  <si>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</si>
  <si>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</si>
  <si>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</si>
  <si>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</si>
  <si>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</si>
  <si>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</si>
  <si>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</si>
  <si>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</si>
  <si>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</si>
  <si>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</si>
  <si>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</si>
  <si>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</si>
  <si>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</si>
  <si>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</si>
  <si>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</si>
  <si>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</si>
  <si>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</si>
  <si>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</si>
  <si>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</si>
  <si>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</si>
  <si>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</si>
  <si>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</si>
  <si>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</si>
  <si>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</si>
  <si>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</si>
  <si>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</si>
  <si>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</si>
  <si>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</si>
  <si>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</si>
  <si>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</si>
  <si>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</si>
  <si>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</si>
  <si>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</si>
  <si>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</si>
  <si>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</si>
  <si>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</si>
  <si>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</si>
  <si>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</si>
  <si>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</si>
  <si>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</si>
  <si>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</si>
  <si>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</si>
  <si>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</si>
  <si>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</si>
  <si>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</si>
  <si>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</si>
  <si>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</si>
  <si>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</si>
  <si>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</si>
  <si>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</si>
  <si>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</si>
  <si>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</si>
  <si>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</si>
  <si>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</si>
  <si>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</si>
  <si>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</si>
  <si>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</si>
  <si>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</si>
  <si>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</si>
  <si>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</si>
  <si>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</si>
  <si>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</si>
  <si>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</si>
  <si>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</si>
  <si>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</si>
  <si>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</si>
  <si>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</si>
  <si>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</si>
  <si>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</si>
  <si>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</si>
  <si>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</si>
  <si>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</si>
  <si>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</si>
  <si>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</si>
  <si>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</si>
  <si>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</si>
  <si>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</si>
  <si>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</si>
  <si>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</si>
  <si>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</si>
  <si>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</si>
  <si>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</si>
  <si>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</si>
  <si>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</si>
  <si>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</si>
  <si>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</si>
  <si>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</si>
  <si>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</si>
  <si>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</si>
  <si>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</si>
  <si>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</si>
  <si>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</si>
  <si>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</si>
  <si>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</si>
  <si>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</si>
  <si>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</si>
  <si>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</si>
  <si>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</si>
  <si>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</si>
  <si>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</si>
  <si>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</si>
  <si>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</si>
  <si>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</si>
  <si>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</si>
  <si>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</si>
  <si>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</si>
  <si>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</si>
  <si>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</si>
  <si>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</si>
  <si>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</si>
  <si>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</si>
  <si>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</si>
  <si>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</si>
  <si>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</si>
  <si>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</si>
  <si>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</si>
  <si>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</si>
  <si>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</si>
  <si>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</si>
  <si>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</si>
  <si>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</si>
  <si>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</si>
  <si>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</si>
  <si>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</si>
  <si>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</si>
  <si>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</si>
  <si>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</si>
  <si>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</si>
  <si>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</si>
  <si>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</si>
  <si>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</si>
  <si>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</si>
  <si>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</si>
  <si>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</si>
  <si>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</si>
  <si>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</si>
  <si>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</si>
  <si>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</si>
  <si>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</si>
  <si>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</si>
  <si>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</si>
  <si>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</si>
  <si>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</si>
  <si>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</si>
  <si>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</si>
  <si>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</si>
  <si>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</si>
  <si>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</si>
  <si>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</si>
  <si>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</si>
  <si>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</si>
  <si>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</si>
  <si>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</si>
  <si>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</si>
  <si>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</si>
  <si>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</si>
  <si>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</si>
  <si>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</si>
  <si>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</si>
  <si>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</si>
  <si>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</si>
  <si>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</si>
  <si>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</si>
  <si>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</si>
  <si>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</si>
  <si>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</si>
  <si>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</si>
  <si>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</si>
  <si>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</si>
  <si>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</si>
  <si>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</si>
  <si>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</si>
  <si>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</si>
  <si>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</si>
  <si>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</si>
  <si>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</si>
  <si>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</si>
  <si>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</si>
  <si>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</si>
  <si>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</si>
  <si>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</si>
  <si>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</si>
  <si>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</si>
  <si>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</si>
  <si>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</si>
  <si>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</si>
  <si>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</si>
  <si>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</si>
  <si>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</si>
  <si>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</si>
  <si>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</si>
  <si>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</si>
  <si>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</si>
  <si>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</si>
  <si>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</si>
  <si>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</si>
  <si>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</si>
  <si>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</si>
  <si>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</si>
  <si>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</si>
  <si>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</si>
  <si>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</si>
  <si>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</si>
  <si>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</si>
  <si>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</si>
  <si>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</si>
  <si>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</si>
  <si>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</si>
  <si>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</si>
  <si>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</si>
  <si>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</si>
  <si>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</si>
  <si>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</si>
  <si>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</si>
  <si>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</si>
  <si>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</si>
  <si>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</si>
  <si>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</si>
  <si>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</si>
  <si>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</si>
  <si>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</si>
  <si>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</si>
  <si>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</si>
  <si>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</si>
  <si>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</si>
  <si>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</si>
  <si>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</si>
  <si>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</si>
  <si>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</si>
  <si>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</si>
  <si>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</si>
  <si>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</si>
  <si>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</si>
  <si>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</si>
  <si>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</si>
  <si>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</si>
  <si>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</si>
  <si>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</si>
  <si>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</si>
  <si>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</si>
  <si>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</si>
  <si>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</si>
  <si>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</si>
  <si>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</si>
  <si>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</si>
  <si>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</si>
  <si>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</si>
  <si>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</si>
  <si>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</si>
  <si>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</si>
  <si>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</si>
  <si>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</si>
  <si>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</si>
  <si>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</si>
  <si>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</si>
  <si>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</si>
  <si>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</si>
  <si>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</si>
  <si>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</si>
  <si>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</si>
  <si>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</si>
  <si>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</si>
  <si>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</si>
  <si>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</si>
  <si>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</si>
  <si>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</si>
  <si>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</si>
  <si>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</si>
  <si>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</si>
  <si>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</si>
  <si>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</si>
  <si>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</si>
  <si>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</si>
  <si>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</si>
  <si>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</si>
  <si>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</si>
  <si>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</si>
  <si>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</si>
  <si>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</si>
  <si>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</si>
  <si>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</si>
  <si>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</si>
  <si>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</si>
  <si>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</si>
  <si>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</si>
  <si>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</si>
  <si>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</si>
  <si>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</si>
  <si>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</si>
  <si>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</si>
  <si>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</si>
  <si>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</si>
  <si>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</si>
  <si>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</si>
  <si>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</si>
  <si>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</si>
  <si>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</si>
  <si>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</si>
  <si>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</si>
  <si>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</si>
  <si>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</si>
  <si>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</si>
  <si>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</si>
  <si>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</si>
  <si>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</si>
  <si>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</si>
  <si>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</si>
  <si>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</si>
  <si>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</si>
  <si>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</si>
  <si>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</si>
  <si>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</si>
  <si>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</si>
  <si>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</si>
  <si>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</si>
  <si>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</si>
  <si>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</si>
  <si>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</si>
  <si>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</si>
  <si>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</si>
  <si>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</si>
  <si>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</si>
  <si>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</si>
  <si>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</si>
  <si>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</si>
  <si>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</si>
  <si>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</si>
  <si>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</si>
  <si>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</si>
  <si>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</si>
  <si>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</si>
  <si>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</si>
  <si>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</si>
  <si>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</si>
  <si>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</si>
  <si>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</si>
  <si>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</si>
  <si>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</si>
  <si>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</si>
  <si>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</si>
  <si>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</si>
  <si>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</si>
  <si>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</si>
  <si>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</si>
  <si>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</si>
  <si>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</si>
  <si>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</si>
  <si>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</si>
  <si>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</si>
  <si>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</si>
  <si>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</si>
  <si>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</si>
  <si>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</si>
  <si>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</si>
  <si>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</si>
  <si>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</si>
  <si>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</si>
  <si>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</si>
  <si>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</si>
  <si>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</si>
  <si>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</si>
  <si>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</si>
  <si>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</si>
  <si>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</si>
  <si>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</si>
  <si>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</si>
  <si>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</si>
  <si>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</si>
  <si>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</si>
  <si>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</si>
  <si>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</si>
  <si>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</si>
  <si>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</si>
  <si>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</si>
  <si>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</si>
  <si>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</si>
  <si>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</si>
  <si>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</si>
  <si>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</si>
  <si>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</si>
  <si>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</si>
  <si>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</si>
  <si>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</si>
  <si>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</si>
  <si>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</si>
  <si>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</si>
  <si>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</si>
  <si>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</si>
  <si>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</si>
  <si>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</si>
  <si>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</si>
  <si>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</si>
  <si>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</si>
  <si>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</si>
  <si>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</si>
  <si>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</si>
  <si>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</si>
  <si>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</si>
  <si>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</si>
  <si>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</si>
  <si>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</si>
  <si>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</si>
  <si>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</si>
  <si>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</si>
  <si>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</si>
  <si>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</si>
  <si>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</si>
  <si>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</si>
  <si>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</si>
  <si>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</si>
  <si>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</si>
  <si>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</si>
  <si>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</si>
  <si>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</si>
  <si>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</si>
  <si>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</si>
  <si>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</si>
  <si>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</si>
  <si>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</si>
  <si>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</si>
  <si>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</si>
  <si>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</si>
  <si>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</si>
  <si>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</si>
  <si>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</si>
  <si>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</si>
  <si>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</si>
  <si>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</si>
  <si>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</si>
  <si>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</si>
  <si>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</si>
  <si>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</si>
  <si>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</si>
  <si>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</si>
  <si>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</si>
  <si>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</si>
  <si>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</si>
  <si>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</si>
  <si>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</si>
  <si>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</si>
  <si>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</si>
  <si>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</si>
  <si>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</si>
  <si>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</si>
  <si>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</si>
  <si>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</si>
  <si>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</si>
  <si>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</si>
  <si>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</si>
  <si>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</si>
  <si>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</si>
  <si>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</si>
  <si>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</si>
  <si>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</si>
  <si>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</si>
  <si>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</si>
  <si>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</si>
  <si>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</si>
  <si>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</si>
  <si>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</si>
  <si>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</si>
  <si>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</si>
  <si>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</si>
  <si>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</si>
  <si>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</si>
  <si>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</si>
  <si>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</si>
  <si>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</si>
  <si>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</si>
  <si>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</si>
  <si>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</si>
  <si>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</si>
  <si>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</si>
  <si>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</si>
  <si>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</si>
  <si>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</si>
  <si>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</si>
  <si>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</si>
  <si>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</si>
  <si>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</si>
  <si>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</si>
  <si>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</si>
  <si>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</si>
  <si>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</si>
  <si>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</si>
  <si>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</si>
  <si>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</si>
  <si>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</si>
  <si>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</si>
  <si>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</si>
  <si>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</si>
  <si>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</si>
  <si>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</si>
  <si>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</si>
  <si>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</si>
  <si>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</si>
  <si>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</si>
  <si>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</si>
  <si>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</si>
  <si>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</si>
  <si>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</si>
  <si>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</si>
  <si>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</si>
  <si>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</si>
  <si>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</si>
  <si>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</si>
  <si>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</si>
  <si>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</si>
  <si>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</si>
  <si>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</si>
  <si>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</si>
  <si>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</si>
  <si>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</si>
  <si>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</si>
  <si>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</si>
  <si>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</si>
  <si>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</si>
  <si>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</si>
  <si>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</si>
  <si>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</si>
  <si>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</si>
  <si>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</si>
  <si>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</si>
  <si>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</si>
  <si>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</si>
  <si>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</si>
  <si>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</si>
  <si>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</si>
  <si>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</si>
  <si>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</si>
  <si>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</si>
  <si>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</si>
  <si>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</si>
  <si>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</si>
  <si>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</si>
  <si>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</si>
  <si>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</si>
  <si>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</si>
  <si>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</si>
  <si>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</si>
  <si>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</si>
  <si>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</si>
  <si>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</si>
  <si>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</si>
  <si>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</si>
  <si>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</si>
  <si>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</si>
  <si>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</si>
  <si>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</si>
  <si>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</si>
  <si>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</si>
  <si>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</si>
  <si>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</si>
  <si>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</si>
  <si>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</si>
  <si>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</si>
  <si>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</si>
  <si>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</si>
  <si>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</si>
  <si>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</si>
  <si>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</si>
  <si>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</si>
  <si>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</si>
  <si>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</si>
  <si>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</si>
  <si>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</si>
  <si>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</si>
  <si>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</si>
  <si>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</si>
  <si>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</si>
  <si>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</si>
  <si>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</si>
  <si>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</si>
  <si>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</si>
  <si>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</si>
  <si>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</si>
  <si>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</si>
  <si>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</si>
  <si>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</si>
  <si>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</si>
  <si>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</si>
  <si>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</si>
  <si>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</si>
  <si>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</si>
  <si>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</si>
  <si>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</si>
  <si>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</si>
  <si>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</si>
  <si>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</si>
  <si>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</si>
  <si>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</si>
  <si>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</si>
  <si>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</si>
  <si>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</si>
  <si>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</si>
  <si>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</si>
  <si>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</si>
  <si>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</si>
  <si>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</si>
  <si>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</si>
  <si>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</si>
  <si>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</si>
  <si>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</si>
  <si>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</si>
  <si>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</si>
  <si>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</si>
  <si>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</si>
  <si>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</si>
  <si>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</si>
  <si>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</si>
  <si>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</si>
  <si>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</si>
  <si>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</si>
  <si>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</si>
  <si>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</si>
  <si>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</si>
  <si>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</si>
  <si>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</si>
  <si>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</si>
  <si>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</si>
  <si>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</si>
  <si>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</si>
  <si>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</si>
  <si>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</si>
  <si>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</si>
  <si>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</si>
  <si>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</si>
  <si>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</si>
  <si>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</si>
  <si>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</si>
  <si>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</si>
  <si>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</si>
  <si>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</si>
  <si>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</si>
  <si>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</si>
  <si>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</si>
  <si>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</si>
  <si>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</si>
  <si>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</si>
  <si>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</si>
  <si>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</si>
  <si>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</si>
  <si>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</si>
  <si>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</si>
  <si>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</si>
  <si>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</si>
  <si>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</si>
  <si>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</si>
  <si>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</si>
  <si>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</si>
  <si>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</si>
  <si>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</si>
  <si>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</si>
  <si>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</si>
  <si>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</si>
  <si>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</si>
  <si>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</si>
  <si>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</si>
  <si>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</si>
  <si>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</si>
  <si>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</si>
  <si>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</si>
  <si>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</si>
  <si>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</si>
  <si>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</si>
  <si>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</si>
  <si>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</si>
  <si>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</si>
  <si>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</si>
  <si>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</si>
  <si>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</si>
  <si>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</si>
  <si>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</si>
  <si>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</si>
  <si>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</si>
  <si>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</si>
  <si>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</si>
  <si>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</si>
  <si>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</si>
  <si>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</si>
  <si>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</si>
  <si>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</si>
  <si>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</si>
  <si>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</si>
  <si>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</si>
  <si>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</si>
  <si>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</si>
  <si>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</si>
  <si>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</si>
  <si>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</si>
  <si>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</si>
  <si>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</si>
  <si>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</si>
  <si>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</si>
  <si>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</si>
  <si>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</si>
  <si>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</si>
  <si>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</si>
  <si>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</si>
  <si>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</si>
  <si>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</si>
  <si>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</si>
  <si>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</si>
  <si>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</si>
  <si>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</si>
  <si>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</si>
  <si>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</si>
  <si>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</si>
  <si>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</si>
  <si>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</si>
  <si>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</si>
  <si>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</si>
  <si>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</si>
  <si>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</si>
  <si>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</si>
  <si>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</si>
  <si>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</si>
  <si>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</si>
  <si>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</si>
  <si>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</si>
  <si>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</si>
  <si>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</si>
  <si>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</si>
  <si>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</si>
  <si>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</si>
  <si>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</si>
  <si>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</si>
  <si>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</si>
  <si>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</si>
  <si>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</si>
  <si>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</si>
  <si>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</si>
  <si>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</si>
  <si>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</si>
  <si>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</si>
  <si>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</si>
  <si>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</si>
  <si>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</si>
  <si>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</si>
  <si>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</si>
  <si>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</si>
  <si>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</si>
  <si>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</si>
  <si>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</si>
  <si>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</si>
  <si>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</si>
  <si>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</si>
  <si>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</si>
  <si>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</si>
  <si>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</si>
  <si>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</si>
  <si>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</si>
  <si>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</si>
  <si>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</si>
  <si>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</si>
  <si>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</si>
  <si>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</si>
  <si>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</si>
  <si>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</si>
  <si>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</si>
  <si>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</si>
  <si>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</si>
  <si>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</si>
  <si>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</si>
  <si>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</si>
  <si>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</si>
  <si>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</si>
  <si>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</si>
  <si>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</si>
  <si>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</si>
  <si>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</si>
  <si>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</si>
  <si>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</si>
  <si>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</si>
  <si>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</si>
  <si>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</si>
  <si>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</si>
  <si>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</si>
  <si>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</si>
  <si>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</si>
  <si>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</si>
  <si>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</si>
  <si>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</si>
  <si>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</si>
  <si>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</si>
  <si>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</si>
  <si>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</si>
  <si>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</si>
  <si>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</si>
  <si>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</si>
  <si>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</si>
  <si>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</si>
  <si>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</si>
  <si>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</si>
  <si>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</si>
  <si>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</si>
  <si>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</si>
  <si>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</si>
  <si>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</si>
  <si>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</si>
  <si>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</si>
  <si>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</si>
  <si>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</si>
  <si>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</si>
  <si>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</si>
  <si>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</si>
  <si>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</si>
  <si>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</si>
  <si>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</si>
  <si>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</si>
  <si>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</si>
  <si>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</si>
  <si>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</si>
  <si>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</si>
  <si>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</si>
  <si>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</si>
  <si>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</si>
  <si>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</si>
  <si>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</si>
  <si>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</si>
  <si>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</si>
  <si>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</si>
  <si>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</si>
  <si>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</si>
  <si>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</si>
  <si>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</si>
  <si>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</si>
  <si>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</si>
  <si>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</si>
  <si>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</si>
  <si>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</si>
  <si>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</si>
  <si>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</si>
  <si>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</si>
  <si>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</si>
  <si>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</si>
  <si>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</si>
  <si>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</si>
  <si>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</si>
  <si>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</si>
  <si>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</si>
  <si>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</si>
  <si>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</si>
  <si>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</si>
  <si>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</si>
  <si>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</si>
  <si>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</si>
  <si>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</si>
  <si>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</si>
  <si>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</si>
  <si>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</si>
  <si>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</si>
  <si>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</si>
  <si>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</si>
  <si>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</si>
  <si>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</si>
  <si>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</si>
  <si>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</si>
  <si>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</si>
  <si>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</si>
  <si>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</si>
  <si>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</si>
  <si>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</si>
  <si>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</si>
  <si>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</si>
  <si>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</si>
  <si>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</si>
  <si>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</si>
  <si>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</si>
  <si>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</si>
  <si>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</si>
  <si>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</si>
  <si>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</si>
  <si>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</si>
  <si>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</si>
  <si>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</si>
  <si>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</si>
  <si>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</si>
  <si>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</si>
  <si>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</si>
  <si>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</si>
  <si>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</si>
  <si>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</si>
  <si>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</si>
  <si>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</si>
  <si>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</si>
  <si>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</si>
  <si>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</si>
  <si>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</si>
  <si>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</si>
  <si>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</si>
  <si>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</si>
  <si>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</si>
  <si>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</si>
  <si>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</si>
  <si>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</si>
  <si>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</si>
  <si>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</si>
  <si>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</si>
  <si>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</si>
  <si>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</si>
  <si>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</si>
  <si>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</si>
  <si>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</si>
  <si>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</si>
  <si>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</si>
  <si>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</si>
  <si>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</si>
  <si>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</si>
  <si>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</si>
  <si>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</si>
  <si>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</si>
  <si>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</si>
  <si>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</si>
  <si>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</si>
  <si>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</si>
  <si>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</si>
  <si>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</si>
  <si>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</si>
  <si>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</si>
  <si>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</si>
  <si>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</si>
  <si>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</si>
  <si>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</si>
  <si>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</si>
  <si>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</si>
  <si>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</si>
  <si>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</si>
  <si>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</si>
  <si>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</si>
  <si>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</si>
  <si>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</si>
  <si>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</si>
  <si>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</si>
  <si>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</si>
  <si>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</si>
  <si>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</si>
  <si>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</si>
  <si>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</si>
  <si>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</si>
  <si>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</si>
  <si>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</si>
  <si>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</si>
  <si>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</si>
  <si>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</si>
  <si>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</si>
  <si>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</si>
  <si>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</si>
  <si>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</si>
  <si>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</si>
  <si>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</si>
  <si>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</si>
  <si>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</si>
  <si>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</si>
  <si>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</si>
  <si>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</si>
  <si>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</si>
  <si>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</si>
  <si>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</si>
  <si>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</si>
  <si>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</si>
  <si>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</si>
  <si>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</si>
  <si>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</si>
  <si>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</si>
  <si>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</si>
  <si>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</si>
  <si>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</si>
  <si>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</si>
  <si>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</si>
  <si>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</si>
  <si>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</si>
  <si>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</si>
  <si>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</si>
  <si>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</si>
  <si>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</si>
  <si>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</si>
  <si>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</si>
  <si>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</si>
  <si>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</si>
  <si>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</si>
  <si>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</si>
  <si>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</si>
  <si>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</si>
  <si>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</si>
  <si>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</si>
  <si>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</si>
  <si>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</si>
  <si>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</si>
  <si>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</si>
  <si>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</si>
  <si>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</si>
  <si>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</si>
  <si>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</si>
  <si>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</si>
  <si>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</si>
  <si>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</si>
  <si>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</si>
  <si>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</si>
  <si>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</si>
  <si>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</si>
  <si>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</si>
  <si>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</si>
  <si>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</si>
  <si>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</si>
  <si>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</si>
  <si>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</si>
  <si>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</si>
  <si>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</si>
  <si>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</si>
  <si>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</si>
  <si>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</si>
  <si>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</si>
  <si>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</si>
  <si>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</si>
  <si>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</si>
  <si>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</si>
  <si>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</si>
  <si>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</si>
  <si>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</si>
  <si>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</si>
  <si>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</si>
  <si>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</si>
  <si>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</si>
  <si>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</si>
  <si>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</si>
  <si>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</si>
  <si>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</si>
  <si>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</si>
  <si>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</si>
  <si>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</si>
  <si>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</si>
  <si>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</si>
  <si>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</si>
  <si>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</si>
  <si>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</si>
  <si>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</si>
  <si>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</si>
  <si>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</si>
  <si>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</si>
  <si>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</si>
  <si>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</si>
  <si>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</si>
  <si>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</si>
  <si>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</si>
  <si>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</si>
  <si>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</si>
  <si>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</si>
  <si>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</si>
  <si>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</si>
  <si>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</si>
  <si>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</si>
  <si>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</si>
  <si>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</si>
  <si>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</si>
  <si>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</si>
  <si>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</si>
  <si>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</si>
  <si>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</si>
  <si>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</si>
  <si>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</si>
  <si>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</si>
  <si>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</si>
  <si>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</si>
  <si>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</si>
  <si>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</si>
  <si>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</si>
  <si>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</si>
  <si>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</si>
  <si>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</si>
  <si>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</si>
  <si>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</si>
  <si>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</si>
  <si>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</si>
  <si>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</si>
  <si>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</si>
  <si>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</si>
  <si>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</si>
  <si>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</si>
  <si>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</si>
  <si>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</si>
  <si>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</si>
  <si>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</si>
  <si>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</si>
  <si>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</si>
  <si>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</si>
  <si>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</si>
  <si>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</si>
  <si>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</si>
  <si>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</si>
  <si>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</si>
  <si>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</si>
  <si>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</si>
  <si>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</si>
  <si>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</si>
  <si>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</si>
  <si>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</si>
  <si>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</si>
  <si>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</si>
  <si>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</si>
  <si>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</si>
  <si>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</si>
  <si>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</si>
  <si>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</si>
  <si>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</si>
  <si>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</si>
  <si>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</si>
  <si>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</si>
  <si>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</si>
  <si>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</si>
  <si>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</si>
  <si>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</si>
  <si>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</si>
  <si>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</si>
  <si>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</si>
  <si>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</si>
  <si>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</si>
  <si>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</si>
  <si>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</si>
  <si>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</si>
  <si>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</si>
  <si>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</si>
  <si>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</si>
  <si>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</si>
  <si>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</si>
  <si>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</si>
  <si>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</si>
  <si>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</si>
  <si>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</si>
  <si>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</si>
  <si>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</si>
  <si>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</si>
  <si>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</si>
  <si>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</si>
  <si>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</si>
  <si>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</si>
  <si>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</si>
  <si>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</si>
  <si>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</si>
  <si>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</si>
  <si>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</si>
  <si>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</si>
  <si>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</si>
  <si>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</si>
  <si>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</si>
  <si>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</si>
  <si>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</si>
  <si>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</si>
  <si>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</si>
  <si>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</si>
  <si>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</si>
  <si>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</si>
  <si>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</si>
  <si>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</si>
  <si>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</si>
  <si>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</si>
  <si>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</si>
  <si>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</si>
  <si>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</si>
  <si>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</si>
  <si>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</si>
  <si>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</si>
  <si>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</si>
  <si>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</si>
  <si>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</si>
  <si>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</si>
  <si>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</si>
  <si>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</si>
  <si>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</si>
  <si>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</si>
  <si>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</si>
  <si>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</si>
  <si>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</si>
  <si>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</si>
  <si>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</si>
  <si>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</si>
  <si>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</si>
  <si>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</si>
  <si>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</si>
  <si>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</si>
  <si>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</si>
  <si>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</si>
  <si>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</si>
  <si>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</si>
  <si>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</si>
  <si>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</si>
  <si>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</si>
  <si>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</si>
  <si>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</si>
  <si>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</si>
  <si>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</si>
  <si>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</si>
  <si>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</si>
  <si>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</si>
  <si>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</si>
  <si>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</si>
  <si>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</si>
  <si>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</si>
  <si>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</si>
  <si>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</si>
  <si>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</si>
  <si>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</si>
  <si>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</si>
  <si>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</si>
  <si>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</si>
  <si>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</si>
  <si>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</si>
  <si>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</si>
  <si>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</si>
  <si>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</si>
  <si>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</si>
  <si>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</si>
  <si>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</si>
  <si>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</si>
  <si>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</si>
  <si>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</si>
  <si>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</si>
  <si>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</si>
  <si>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</si>
  <si>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</si>
  <si>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</si>
  <si>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</si>
  <si>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</si>
  <si>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</si>
  <si>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</si>
  <si>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</si>
  <si>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</si>
  <si>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</si>
  <si>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</si>
  <si>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</si>
  <si>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</si>
  <si>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</si>
  <si>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</si>
  <si>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</si>
  <si>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</si>
  <si>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</si>
  <si>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</si>
  <si>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</si>
  <si>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</si>
  <si>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</si>
  <si>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</si>
  <si>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</si>
  <si>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</si>
  <si>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</si>
  <si>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</si>
  <si>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</si>
  <si>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</si>
  <si>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</si>
  <si>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</si>
  <si>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</si>
  <si>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</si>
  <si>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</si>
  <si>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</si>
  <si>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</si>
  <si>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</si>
  <si>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</si>
  <si>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</si>
  <si>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</si>
  <si>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</si>
  <si>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</si>
  <si>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</si>
  <si>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</si>
  <si>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</si>
  <si>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</si>
  <si>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</si>
  <si>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</si>
  <si>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</si>
  <si>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</si>
  <si>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</si>
  <si>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</si>
  <si>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</si>
  <si>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</si>
  <si>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</si>
  <si>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</si>
  <si>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</si>
  <si>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</si>
  <si>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</si>
  <si>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</si>
  <si>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</si>
  <si>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</si>
  <si>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</si>
  <si>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</si>
  <si>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</si>
  <si>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</si>
  <si>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</si>
  <si>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</si>
  <si>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</si>
  <si>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</si>
  <si>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</si>
  <si>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</si>
  <si>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</si>
  <si>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</si>
  <si>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</si>
  <si>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</si>
  <si>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</si>
  <si>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</si>
  <si>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</si>
  <si>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</si>
  <si>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</si>
  <si>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</si>
  <si>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</si>
  <si>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</si>
  <si>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</si>
  <si>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</si>
  <si>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</si>
  <si>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</si>
  <si>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</si>
  <si>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</si>
  <si>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</si>
  <si>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</si>
  <si>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</si>
  <si>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</si>
  <si>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</si>
  <si>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</si>
  <si>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</si>
  <si>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</si>
  <si>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</si>
  <si>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</si>
  <si>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</si>
  <si>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</si>
  <si>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</si>
  <si>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</si>
  <si>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</si>
  <si>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</si>
  <si>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</si>
  <si>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</si>
  <si>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</si>
  <si>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</si>
  <si>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</si>
  <si>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</si>
  <si>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</si>
  <si>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</si>
  <si>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</si>
  <si>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</si>
  <si>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</si>
  <si>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</si>
  <si>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</si>
  <si>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</si>
  <si>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</si>
  <si>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</si>
  <si>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</si>
  <si>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</si>
  <si>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</si>
  <si>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</si>
  <si>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</si>
  <si>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</si>
  <si>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</si>
  <si>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</si>
  <si>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</si>
  <si>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</si>
  <si>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</si>
  <si>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</si>
  <si>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</si>
  <si>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</si>
  <si>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</si>
  <si>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</si>
  <si>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</si>
  <si>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</si>
  <si>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</si>
  <si>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</si>
  <si>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</si>
  <si>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</si>
  <si>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</si>
  <si>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</si>
  <si>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</si>
  <si>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</si>
  <si>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</si>
  <si>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</si>
  <si>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</si>
  <si>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</si>
  <si>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</si>
  <si>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</si>
  <si>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</si>
  <si>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</si>
  <si>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</si>
  <si>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</si>
  <si>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</si>
  <si>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</si>
  <si>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</si>
  <si>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</si>
  <si>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</si>
  <si>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</si>
  <si>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</si>
  <si>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</si>
  <si>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</si>
  <si>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</si>
  <si>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</si>
  <si>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</si>
  <si>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</si>
  <si>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</si>
  <si>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</si>
  <si>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</si>
  <si>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</si>
  <si>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</si>
  <si>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</si>
  <si>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</si>
  <si>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</si>
  <si>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</si>
  <si>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</si>
  <si>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</si>
  <si>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</si>
  <si>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</si>
  <si>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</si>
  <si>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</si>
  <si>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</si>
  <si>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</si>
  <si>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</si>
  <si>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</si>
  <si>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</si>
  <si>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</si>
  <si>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</si>
  <si>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</si>
  <si>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</si>
  <si>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</si>
  <si>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</si>
  <si>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</si>
  <si>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</si>
  <si>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</si>
  <si>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</si>
  <si>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</si>
  <si>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</si>
  <si>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</si>
  <si>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</si>
  <si>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</si>
  <si>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</si>
  <si>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</si>
  <si>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</si>
  <si>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</si>
  <si>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</si>
  <si>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</si>
  <si>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</si>
  <si>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</si>
  <si>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</si>
  <si>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</si>
  <si>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</si>
  <si>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</si>
  <si>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</si>
  <si>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</si>
  <si>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</si>
  <si>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</si>
  <si>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</si>
  <si>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</si>
  <si>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</si>
  <si>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</si>
  <si>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</si>
  <si>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</si>
  <si>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</si>
  <si>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</si>
  <si>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</si>
  <si>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</si>
  <si>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</si>
  <si>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</si>
  <si>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</si>
  <si>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</si>
  <si>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</si>
  <si>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</si>
  <si>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</si>
  <si>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</si>
  <si>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</si>
  <si>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</si>
  <si>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</si>
  <si>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</si>
  <si>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</si>
  <si>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</si>
  <si>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</si>
  <si>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</si>
  <si>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</si>
  <si>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</si>
  <si>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</si>
  <si>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</si>
  <si>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</si>
  <si>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</si>
  <si>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</si>
  <si>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</si>
  <si>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</si>
  <si>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</si>
  <si>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</si>
  <si>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</si>
  <si>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</si>
  <si>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</si>
  <si>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</si>
  <si>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</si>
  <si>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</si>
  <si>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</si>
  <si>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</si>
  <si>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</si>
  <si>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</si>
  <si>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</si>
  <si>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</si>
  <si>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</si>
  <si>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</si>
  <si>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</si>
  <si>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</si>
  <si>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</si>
  <si>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</si>
  <si>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</si>
  <si>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</si>
  <si>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</si>
  <si>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</si>
  <si>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</si>
  <si>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</si>
  <si>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</si>
  <si>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</si>
  <si>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</si>
  <si>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</si>
  <si>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</si>
  <si>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</si>
  <si>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</si>
  <si>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</si>
  <si>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</si>
  <si>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</si>
  <si>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</si>
  <si>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</si>
  <si>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</si>
  <si>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</si>
  <si>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</si>
  <si>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</si>
  <si>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</si>
  <si>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</si>
  <si>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</si>
  <si>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</si>
  <si>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</si>
  <si>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</si>
  <si>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</si>
  <si>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</si>
  <si>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</si>
  <si>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</si>
  <si>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</si>
  <si>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</si>
  <si>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</si>
  <si>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</si>
  <si>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</si>
  <si>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</si>
  <si>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</si>
  <si>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</si>
  <si>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</si>
  <si>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</si>
  <si>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</si>
  <si>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</si>
  <si>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</si>
  <si>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</si>
  <si>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</si>
  <si>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</si>
  <si>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</si>
  <si>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</si>
  <si>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</si>
  <si>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</si>
  <si>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</si>
  <si>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</si>
  <si>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</si>
  <si>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</si>
  <si>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</si>
  <si>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</si>
  <si>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</si>
  <si>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</si>
  <si>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</si>
  <si>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</si>
  <si>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</si>
  <si>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</si>
  <si>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</si>
  <si>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</si>
  <si>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</si>
  <si>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</si>
  <si>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</si>
  <si>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</si>
  <si>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</si>
  <si>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</si>
  <si>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</si>
  <si>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</si>
  <si>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</si>
  <si>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</si>
  <si>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</si>
  <si>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</si>
  <si>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</si>
  <si>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</si>
  <si>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</si>
  <si>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</si>
  <si>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</si>
  <si>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</si>
  <si>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</si>
  <si>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</si>
  <si>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</si>
  <si>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</si>
  <si>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</si>
  <si>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</si>
  <si>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</si>
  <si>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</si>
  <si>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</si>
  <si>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</si>
  <si>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</si>
  <si>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</si>
  <si>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</si>
  <si>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</si>
  <si>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</si>
  <si>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</si>
  <si>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</si>
  <si>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</si>
  <si>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</si>
  <si>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</si>
  <si>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</si>
  <si>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</si>
  <si>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</si>
  <si>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</si>
  <si>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</si>
  <si>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</si>
  <si>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</si>
  <si>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</si>
  <si>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</si>
  <si>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</si>
  <si>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</si>
  <si>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</si>
  <si>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</si>
  <si>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</si>
  <si>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</si>
  <si>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</si>
  <si>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</si>
  <si>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</si>
  <si>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</si>
  <si>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</si>
  <si>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</si>
  <si>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</si>
  <si>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</si>
  <si>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</si>
  <si>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</si>
  <si>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</si>
  <si>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</si>
  <si>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</si>
  <si>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</si>
  <si>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</si>
  <si>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</si>
  <si>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</si>
  <si>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</si>
  <si>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</si>
  <si>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</si>
  <si>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</si>
  <si>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</si>
  <si>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</si>
  <si>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</si>
  <si>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</si>
  <si>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</si>
  <si>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</si>
  <si>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</si>
  <si>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</si>
  <si>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</si>
  <si>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</si>
  <si>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</si>
  <si>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</si>
  <si>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</si>
  <si>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</si>
  <si>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</si>
  <si>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</si>
  <si>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</si>
  <si>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</si>
  <si>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</si>
  <si>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</si>
  <si>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</si>
  <si>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</si>
  <si>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</si>
  <si>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</si>
  <si>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</si>
  <si>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</si>
  <si>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</si>
  <si>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</si>
  <si>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</si>
  <si>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</si>
  <si>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</si>
  <si>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</si>
  <si>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</si>
  <si>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</si>
  <si>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</si>
  <si>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</si>
  <si>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</si>
  <si>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</si>
  <si>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</si>
  <si>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</si>
  <si>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</si>
  <si>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</si>
  <si>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</si>
  <si>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</si>
  <si>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</si>
  <si>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</si>
  <si>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</si>
  <si>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</si>
  <si>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</si>
  <si>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</si>
  <si>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</si>
  <si>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</si>
  <si>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</si>
  <si>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</si>
  <si>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</si>
  <si>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</si>
  <si>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</si>
  <si>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</si>
  <si>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</si>
  <si>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</si>
  <si>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</si>
  <si>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</si>
  <si>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</si>
  <si>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</si>
  <si>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</si>
  <si>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</si>
  <si>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</si>
  <si>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</si>
  <si>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</si>
  <si>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</si>
  <si>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</si>
  <si>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</si>
  <si>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</si>
  <si>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</si>
  <si>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</si>
  <si>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</si>
  <si>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</si>
  <si>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</si>
  <si>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</si>
  <si>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</si>
  <si>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</si>
  <si>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</si>
  <si>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</si>
  <si>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</si>
  <si>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</si>
  <si>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</si>
  <si>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</si>
  <si>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</si>
  <si>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</si>
  <si>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</si>
  <si>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</si>
  <si>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</si>
  <si>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</si>
  <si>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</si>
  <si>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</si>
  <si>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</si>
  <si>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</si>
  <si>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</si>
  <si>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</si>
  <si>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</si>
  <si>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</si>
  <si>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</si>
  <si>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</si>
  <si>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</si>
  <si>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</si>
  <si>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</si>
  <si>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</si>
  <si>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</si>
  <si>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</si>
  <si>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</si>
  <si>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</si>
  <si>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</si>
  <si>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</si>
  <si>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</si>
  <si>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</si>
  <si>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</si>
  <si>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</si>
  <si>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</si>
  <si>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</si>
  <si>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</si>
  <si>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</si>
  <si>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</si>
  <si>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</si>
  <si>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</si>
  <si>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</si>
  <si>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</si>
  <si>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</si>
  <si>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</si>
  <si>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</si>
  <si>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</si>
  <si>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</si>
  <si>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</si>
  <si>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</si>
  <si>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</si>
  <si>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</si>
  <si>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</si>
  <si>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</si>
  <si>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</si>
  <si>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</si>
  <si>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</si>
  <si>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</si>
  <si>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</si>
  <si>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</si>
  <si>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</si>
  <si>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</si>
  <si>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</si>
  <si>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</si>
  <si>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</si>
  <si>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</si>
  <si>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</si>
  <si>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</si>
  <si>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</si>
  <si>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</si>
  <si>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</si>
  <si>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</si>
  <si>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</si>
  <si>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</si>
  <si>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</si>
  <si>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</si>
  <si>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</si>
  <si>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</si>
  <si>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</si>
  <si>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</si>
  <si>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</si>
  <si>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</si>
  <si>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</si>
  <si>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</si>
  <si>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</si>
  <si>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</si>
  <si>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</si>
  <si>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</si>
  <si>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</si>
  <si>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</si>
  <si>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</si>
  <si>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</si>
  <si>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</si>
  <si>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</si>
  <si>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</si>
  <si>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</si>
  <si>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</si>
  <si>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</si>
  <si>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</si>
  <si>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</si>
  <si>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</si>
  <si>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</si>
  <si>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</si>
  <si>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</si>
  <si>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</si>
  <si>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</si>
  <si>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</si>
  <si>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</si>
  <si>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</si>
  <si>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</si>
  <si>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</si>
  <si>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</si>
  <si>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</si>
  <si>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</si>
  <si>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</si>
  <si>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</si>
  <si>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</si>
  <si>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</si>
  <si>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</si>
  <si>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</si>
  <si>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</si>
  <si>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</si>
  <si>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</si>
  <si>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</si>
  <si>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</si>
  <si>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</si>
  <si>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</si>
  <si>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</si>
  <si>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</si>
  <si>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</si>
  <si>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</si>
  <si>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</si>
  <si>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</si>
  <si>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</si>
  <si>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</si>
  <si>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</si>
  <si>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</si>
  <si>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</si>
  <si>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</si>
  <si>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</si>
  <si>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</si>
  <si>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</si>
  <si>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</si>
  <si>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</si>
  <si>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</si>
  <si>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</si>
  <si>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</si>
  <si>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</si>
  <si>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</si>
  <si>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</si>
  <si>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</si>
  <si>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</si>
  <si>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</si>
  <si>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</si>
  <si>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</si>
  <si>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</si>
  <si>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</si>
  <si>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</si>
  <si>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</si>
  <si>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</si>
  <si>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</si>
  <si>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</si>
  <si>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</si>
  <si>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</si>
  <si>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</si>
  <si>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</si>
  <si>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</si>
  <si>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</si>
  <si>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</si>
  <si>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</si>
  <si>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</si>
  <si>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</si>
  <si>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</si>
  <si>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</si>
  <si>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</si>
  <si>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</si>
  <si>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</si>
  <si>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</si>
  <si>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</si>
  <si>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</si>
  <si>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</si>
  <si>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</si>
  <si>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</si>
  <si>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</si>
  <si>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</si>
  <si>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</si>
  <si>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</si>
  <si>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</si>
  <si>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</si>
  <si>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</si>
  <si>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</si>
  <si>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</si>
  <si>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</si>
  <si>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</si>
  <si>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</si>
  <si>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</si>
  <si>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</si>
  <si>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</si>
  <si>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</si>
  <si>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</si>
  <si>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</si>
  <si>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</si>
  <si>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</si>
  <si>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</si>
  <si>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</si>
  <si>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</si>
  <si>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</si>
  <si>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</si>
  <si>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</si>
  <si>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</si>
  <si>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</si>
  <si>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</si>
  <si>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</si>
  <si>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</si>
  <si>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</si>
  <si>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</si>
  <si>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</si>
  <si>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</si>
  <si>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</si>
  <si>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</si>
  <si>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</si>
  <si>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</si>
  <si>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</si>
  <si>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</si>
  <si>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</si>
  <si>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</si>
  <si>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</si>
  <si>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</si>
  <si>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</si>
  <si>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</si>
  <si>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</si>
  <si>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</si>
  <si>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</si>
  <si>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</si>
  <si>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</si>
  <si>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</si>
  <si>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</si>
  <si>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</si>
  <si>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</si>
  <si>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</si>
  <si>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</si>
  <si>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</si>
  <si>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</si>
  <si>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</si>
  <si>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</si>
  <si>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</si>
  <si>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</si>
  <si>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</si>
  <si>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</si>
  <si>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</si>
  <si>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</si>
  <si>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</si>
  <si>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</si>
  <si>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</si>
  <si>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</si>
  <si>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</si>
  <si>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</si>
  <si>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</si>
  <si>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</si>
  <si>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</si>
  <si>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</si>
  <si>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</si>
  <si>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</si>
  <si>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</si>
  <si>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</si>
  <si>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</si>
  <si>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</si>
  <si>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</si>
  <si>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</si>
  <si>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</si>
  <si>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</si>
  <si>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</si>
  <si>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</si>
  <si>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</si>
  <si>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</si>
  <si>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</si>
  <si>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</si>
  <si>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</si>
  <si>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</si>
  <si>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</si>
  <si>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</si>
  <si>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</si>
  <si>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</si>
  <si>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</si>
  <si>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</si>
  <si>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</si>
  <si>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</si>
  <si>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</si>
  <si>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</si>
  <si>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</si>
  <si>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</si>
  <si>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</si>
  <si>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</si>
  <si>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</si>
  <si>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</si>
  <si>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</si>
  <si>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</si>
  <si>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</si>
  <si>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</si>
  <si>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</si>
  <si>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</si>
  <si>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</si>
  <si>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</si>
  <si>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</si>
  <si>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</si>
  <si>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</si>
  <si>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</si>
  <si>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</si>
  <si>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</si>
  <si>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</si>
  <si>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</si>
  <si>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</si>
  <si>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</si>
  <si>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</si>
  <si>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</si>
  <si>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</si>
  <si>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</si>
  <si>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</si>
  <si>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</si>
  <si>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</si>
  <si>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</si>
  <si>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</si>
  <si>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</si>
  <si>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</si>
  <si>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</si>
  <si>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</si>
  <si>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</si>
  <si>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</si>
  <si>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</si>
  <si>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</si>
  <si>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</si>
  <si>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</si>
  <si>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</si>
  <si>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</si>
  <si>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</si>
  <si>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</si>
  <si>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</si>
  <si>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</si>
  <si>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</si>
  <si>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</si>
  <si>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</si>
  <si>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</si>
  <si>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</si>
  <si>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</si>
  <si>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</si>
  <si>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</si>
  <si>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</si>
  <si>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</si>
  <si>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</si>
  <si>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</si>
  <si>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</si>
  <si>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</si>
  <si>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</si>
  <si>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</si>
  <si>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</si>
  <si>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</si>
  <si>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</si>
  <si>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</si>
  <si>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</si>
  <si>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</si>
  <si>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</si>
  <si>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</si>
  <si>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</si>
  <si>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</si>
  <si>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</si>
  <si>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</si>
  <si>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</si>
  <si>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</si>
  <si>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</si>
  <si>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</si>
  <si>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</si>
  <si>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</si>
  <si>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</si>
  <si>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</si>
  <si>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</si>
  <si>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</si>
  <si>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</si>
  <si>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</si>
  <si>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</si>
  <si>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</si>
  <si>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</si>
  <si>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</si>
  <si>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</si>
  <si>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</si>
  <si>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</si>
  <si>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</si>
  <si>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</si>
  <si>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</si>
  <si>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</si>
  <si>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</si>
  <si>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</si>
  <si>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</si>
  <si>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</si>
  <si>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</si>
  <si>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</si>
  <si>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</si>
  <si>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</si>
  <si>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</si>
  <si>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</si>
  <si>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</si>
  <si>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</si>
  <si>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</si>
  <si>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</si>
  <si>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</si>
  <si>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</si>
  <si>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</si>
  <si>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</si>
  <si>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</si>
  <si>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</si>
  <si>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</si>
  <si>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</si>
  <si>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</si>
  <si>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</si>
  <si>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</si>
  <si>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</si>
  <si>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</si>
  <si>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</si>
  <si>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</si>
  <si>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</si>
  <si>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</si>
  <si>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</si>
  <si>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</si>
  <si>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</si>
  <si>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</si>
  <si>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</si>
  <si>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</si>
  <si>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</si>
  <si>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</si>
  <si>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</si>
  <si>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</si>
  <si>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</si>
  <si>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</si>
  <si>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</si>
  <si>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</si>
  <si>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</si>
  <si>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</si>
  <si>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</si>
  <si>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</si>
  <si>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</si>
  <si>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</si>
  <si>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</si>
  <si>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</si>
  <si>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</si>
  <si>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</si>
  <si>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</si>
  <si>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</si>
  <si>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</si>
  <si>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</si>
  <si>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</si>
  <si>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</si>
  <si>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</si>
  <si>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</si>
  <si>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</si>
  <si>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</si>
  <si>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</si>
  <si>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</si>
  <si>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</si>
  <si>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</si>
  <si>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</si>
  <si>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</si>
  <si>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</si>
  <si>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</si>
  <si>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</si>
  <si>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</si>
  <si>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</si>
  <si>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</si>
  <si>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</si>
  <si>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</si>
  <si>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</si>
  <si>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</si>
  <si>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</si>
  <si>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</si>
  <si>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</si>
  <si>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</si>
  <si>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</si>
  <si>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</si>
  <si>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</si>
  <si>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</si>
  <si>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</si>
  <si>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</si>
  <si>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</si>
  <si>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</si>
  <si>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</si>
  <si>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</si>
  <si>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</si>
  <si>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</si>
  <si>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</si>
  <si>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</si>
  <si>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</si>
  <si>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</si>
  <si>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</si>
  <si>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</si>
  <si>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</si>
  <si>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</si>
  <si>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</si>
  <si>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</si>
  <si>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</si>
  <si>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</si>
  <si>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</si>
  <si>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</si>
  <si>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</si>
  <si>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</si>
  <si>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</si>
  <si>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</si>
  <si>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</si>
  <si>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</si>
  <si>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</si>
  <si>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</si>
  <si>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</si>
  <si>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</si>
  <si>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</si>
  <si>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</si>
  <si>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</si>
  <si>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</si>
  <si>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</si>
  <si>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</si>
  <si>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</si>
  <si>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</si>
  <si>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</si>
  <si>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</si>
  <si>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</si>
  <si>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</si>
  <si>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</si>
  <si>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</si>
  <si>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</si>
  <si>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</si>
  <si>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</si>
  <si>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</si>
  <si>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</si>
  <si>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</si>
  <si>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</si>
  <si>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</si>
  <si>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</si>
  <si>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</si>
  <si>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</si>
  <si>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</si>
  <si>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</si>
  <si>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</si>
  <si>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</si>
  <si>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</si>
  <si>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</si>
  <si>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</si>
  <si>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</si>
  <si>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</si>
  <si>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</si>
  <si>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</si>
  <si>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</si>
  <si>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</si>
  <si>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</si>
  <si>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</si>
  <si>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</si>
  <si>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</si>
  <si>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</si>
  <si>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</si>
  <si>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</si>
  <si>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</si>
  <si>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</si>
  <si>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</si>
  <si>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</si>
  <si>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</si>
  <si>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</si>
  <si>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</si>
  <si>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</si>
  <si>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</si>
  <si>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</si>
  <si>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</si>
  <si>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</si>
  <si>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</si>
  <si>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</si>
  <si>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</si>
  <si>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</si>
  <si>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</si>
  <si>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</si>
  <si>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</si>
  <si>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</si>
  <si>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</si>
  <si>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</si>
  <si>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</si>
  <si>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</si>
  <si>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</si>
  <si>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</si>
  <si>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</si>
  <si>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</si>
  <si>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</si>
  <si>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</si>
  <si>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</si>
  <si>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</si>
  <si>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</si>
  <si>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</si>
  <si>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</si>
  <si>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</si>
  <si>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</si>
  <si>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</si>
  <si>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</si>
  <si>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</si>
  <si>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</si>
  <si>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</si>
  <si>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</si>
  <si>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</si>
  <si>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</si>
  <si>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</si>
  <si>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</si>
  <si>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</si>
  <si>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</si>
  <si>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</si>
  <si>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</si>
  <si>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</si>
  <si>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</si>
  <si>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</si>
  <si>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</si>
  <si>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</si>
  <si>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</si>
  <si>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</si>
  <si>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</si>
  <si>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</si>
  <si>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</si>
  <si>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</si>
  <si>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</si>
  <si>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</si>
  <si>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</si>
  <si>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</si>
  <si>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</si>
  <si>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</si>
  <si>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</si>
  <si>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</si>
  <si>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</si>
  <si>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</si>
  <si>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</si>
  <si>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</si>
  <si>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</si>
  <si>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</si>
  <si>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</si>
  <si>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</si>
  <si>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</si>
  <si>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</si>
  <si>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</si>
  <si>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</si>
  <si>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</si>
  <si>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</si>
  <si>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</si>
  <si>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</si>
  <si>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</si>
  <si>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</si>
  <si>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</si>
  <si>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</si>
  <si>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</si>
  <si>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</si>
  <si>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</si>
  <si>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</si>
  <si>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</si>
  <si>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</si>
  <si>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</si>
  <si>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</si>
  <si>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</si>
  <si>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</si>
  <si>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</si>
  <si>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</si>
  <si>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</si>
  <si>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</si>
  <si>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</si>
  <si>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</si>
  <si>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</si>
  <si>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</si>
  <si>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</si>
  <si>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</si>
  <si>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</si>
  <si>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</si>
  <si>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</si>
  <si>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</si>
  <si>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</si>
  <si>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</si>
  <si>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</si>
  <si>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</si>
  <si>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</si>
  <si>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</si>
  <si>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</si>
  <si>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</si>
  <si>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</si>
  <si>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</si>
  <si>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</si>
  <si>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</si>
  <si>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</si>
  <si>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</si>
  <si>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</si>
  <si>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</si>
  <si>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</si>
  <si>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</si>
  <si>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</si>
  <si>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</si>
  <si>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</si>
  <si>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</si>
  <si>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</si>
  <si>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</si>
  <si>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</si>
  <si>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</si>
  <si>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</si>
  <si>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</si>
  <si>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</si>
  <si>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</si>
  <si>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</si>
  <si>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</si>
  <si>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</si>
  <si>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</si>
  <si>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</si>
  <si>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</si>
  <si>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</si>
  <si>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</si>
  <si>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</si>
  <si>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</si>
  <si>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</si>
  <si>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</si>
  <si>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</si>
  <si>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</si>
  <si>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</si>
  <si>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</si>
  <si>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</si>
  <si>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</si>
  <si>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</si>
  <si>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</si>
  <si>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</si>
  <si>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</si>
  <si>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</si>
  <si>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</si>
  <si>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</si>
  <si>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</si>
  <si>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</si>
  <si>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</si>
  <si>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</si>
  <si>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</si>
  <si>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</si>
  <si>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</si>
  <si>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</si>
  <si>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</si>
  <si>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</si>
  <si>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</si>
  <si>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</si>
  <si>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</si>
  <si>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</si>
  <si>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</si>
  <si>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</si>
  <si>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</si>
  <si>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</si>
  <si>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</si>
  <si>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</si>
  <si>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</si>
  <si>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</si>
  <si>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</si>
  <si>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</si>
  <si>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</si>
  <si>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</si>
  <si>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</si>
  <si>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</si>
  <si>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</si>
  <si>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</si>
  <si>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</si>
  <si>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</si>
  <si>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</si>
  <si>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</si>
  <si>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</si>
  <si>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</si>
  <si>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</si>
  <si>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</si>
  <si>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</si>
  <si>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</si>
  <si>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</si>
  <si>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</si>
  <si>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</si>
  <si>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</si>
  <si>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</si>
  <si>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</si>
  <si>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</si>
  <si>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</si>
  <si>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</si>
  <si>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</si>
  <si>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</si>
  <si>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</si>
  <si>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</si>
  <si>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</si>
  <si>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</si>
  <si>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</si>
  <si>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</si>
  <si>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</si>
  <si>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</si>
  <si>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</si>
  <si>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</si>
  <si>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</si>
  <si>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</si>
  <si>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</si>
  <si>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</si>
  <si>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</si>
  <si>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</si>
  <si>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</si>
  <si>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</si>
  <si>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</si>
  <si>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</si>
  <si>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</si>
  <si>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</si>
  <si>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</si>
  <si>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</si>
  <si>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</si>
  <si>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</si>
  <si>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</si>
  <si>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</si>
  <si>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</si>
  <si>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</si>
  <si>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</si>
  <si>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</si>
  <si>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</si>
  <si>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</si>
  <si>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</si>
  <si>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</si>
  <si>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</si>
  <si>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</si>
  <si>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</si>
  <si>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</si>
  <si>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</si>
  <si>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</si>
  <si>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</si>
  <si>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</si>
  <si>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</si>
  <si>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</si>
  <si>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</si>
  <si>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</si>
  <si>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</si>
  <si>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</si>
  <si>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</si>
  <si>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</si>
  <si>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</si>
  <si>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</si>
  <si>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</si>
  <si>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</si>
  <si>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</si>
  <si>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</si>
  <si>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</si>
  <si>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</si>
  <si>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</si>
  <si>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</si>
  <si>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</si>
  <si>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</si>
  <si>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</si>
  <si>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</si>
  <si>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</si>
  <si>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</si>
  <si>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</si>
  <si>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</si>
  <si>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</si>
  <si>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</si>
  <si>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</si>
  <si>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</si>
  <si>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</si>
  <si>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</si>
  <si>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</si>
  <si>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</si>
  <si>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</si>
  <si>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</si>
  <si>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</si>
  <si>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</si>
  <si>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</si>
  <si>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</si>
  <si>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</si>
  <si>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</si>
  <si>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</si>
  <si>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</si>
  <si>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</si>
  <si>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</si>
  <si>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</si>
  <si>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</si>
  <si>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</si>
  <si>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</si>
  <si>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</si>
  <si>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</si>
  <si>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</si>
  <si>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</si>
  <si>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</si>
  <si>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</si>
  <si>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</si>
  <si>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</si>
  <si>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</si>
  <si>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</si>
  <si>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</si>
  <si>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</si>
  <si>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</si>
  <si>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</si>
  <si>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</si>
  <si>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</si>
  <si>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</si>
  <si>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</si>
  <si>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</si>
  <si>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</si>
  <si>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</si>
  <si>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</si>
  <si>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</si>
  <si>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</si>
  <si>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</si>
  <si>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</si>
  <si>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</si>
  <si>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</si>
  <si>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</si>
  <si>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</si>
  <si>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</si>
  <si>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</si>
  <si>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</si>
  <si>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</si>
  <si>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</si>
  <si>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</si>
  <si>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</si>
  <si>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</si>
  <si>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</si>
  <si>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</si>
  <si>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</si>
  <si>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</si>
  <si>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</si>
  <si>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</si>
  <si>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</si>
  <si>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</si>
  <si>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</si>
  <si>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</si>
  <si>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</si>
  <si>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</si>
  <si>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</si>
  <si>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</si>
  <si>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</si>
  <si>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</si>
  <si>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</si>
  <si>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</si>
  <si>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</si>
  <si>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</si>
  <si>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</si>
  <si>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</si>
  <si>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</si>
  <si>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</si>
  <si>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</si>
  <si>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</si>
  <si>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</si>
  <si>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</si>
  <si>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</si>
  <si>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</si>
  <si>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</si>
  <si>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</si>
  <si>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</si>
  <si>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</si>
  <si>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</si>
  <si>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</si>
  <si>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</si>
  <si>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</si>
  <si>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</si>
  <si>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</si>
  <si>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</si>
  <si>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</si>
  <si>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</si>
  <si>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</si>
  <si>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</si>
  <si>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</si>
  <si>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</si>
  <si>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</si>
  <si>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</si>
  <si>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</si>
  <si>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</si>
  <si>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</si>
  <si>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</si>
  <si>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</si>
  <si>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</si>
  <si>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</si>
  <si>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</si>
  <si>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</si>
  <si>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</si>
  <si>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</si>
  <si>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</si>
  <si>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</si>
  <si>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</si>
  <si>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</si>
  <si>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</si>
  <si>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</si>
  <si>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</si>
  <si>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</si>
  <si>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</si>
  <si>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</si>
  <si>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</si>
  <si>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</si>
  <si>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</si>
  <si>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</si>
  <si>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</si>
  <si>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</si>
  <si>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</si>
  <si>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</si>
  <si>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</si>
  <si>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</si>
  <si>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</si>
  <si>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</si>
  <si>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</si>
  <si>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</si>
  <si>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</si>
  <si>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</si>
  <si>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</si>
  <si>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</si>
  <si>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</si>
  <si>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</si>
  <si>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</si>
  <si>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</si>
  <si>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</si>
  <si>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</si>
  <si>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</si>
  <si>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</si>
  <si>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</si>
  <si>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</si>
  <si>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</si>
  <si>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</si>
  <si>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</si>
  <si>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</si>
  <si>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</si>
  <si>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</si>
  <si>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</si>
  <si>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</si>
  <si>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</si>
  <si>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</si>
  <si>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</si>
  <si>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</si>
  <si>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</si>
  <si>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</si>
  <si>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</si>
  <si>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</si>
  <si>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</si>
  <si>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</si>
  <si>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</si>
  <si>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</si>
  <si>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</si>
  <si>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</si>
  <si>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</si>
  <si>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</si>
  <si>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</si>
  <si>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</si>
  <si>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</si>
  <si>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</si>
  <si>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</si>
  <si>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</si>
  <si>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</si>
  <si>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</si>
  <si>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</si>
  <si>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</si>
  <si>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</si>
  <si>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</si>
  <si>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</si>
  <si>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</si>
  <si>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</si>
  <si>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</si>
  <si>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</si>
  <si>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</si>
  <si>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</si>
  <si>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</si>
  <si>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</si>
  <si>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</si>
  <si>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</si>
  <si>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</si>
  <si>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</si>
  <si>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</si>
  <si>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</si>
  <si>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</si>
  <si>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</si>
  <si>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</si>
  <si>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</si>
  <si>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</si>
  <si>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</si>
  <si>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</si>
  <si>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</si>
  <si>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</si>
  <si>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</si>
  <si>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</si>
  <si>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</si>
  <si>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</si>
  <si>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</si>
  <si>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</si>
  <si>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</si>
  <si>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</si>
  <si>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</si>
  <si>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</si>
  <si>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</si>
  <si>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</si>
  <si>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</si>
  <si>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</si>
  <si>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</si>
  <si>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</si>
  <si>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</si>
  <si>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</si>
  <si>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</si>
  <si>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</si>
  <si>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</si>
  <si>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</si>
  <si>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</si>
  <si>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</si>
  <si>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</si>
  <si>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</si>
  <si>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</si>
  <si>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</si>
  <si>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</si>
  <si>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</si>
  <si>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</si>
  <si>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</si>
  <si>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</si>
  <si>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</si>
  <si>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</si>
  <si>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</si>
  <si>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</si>
  <si>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</si>
  <si>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</si>
  <si>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</si>
  <si>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</si>
  <si>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</si>
  <si>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</si>
  <si>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</si>
  <si>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</si>
  <si>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</si>
  <si>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</si>
  <si>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</si>
  <si>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</si>
  <si>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</si>
  <si>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</si>
  <si>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</si>
  <si>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</si>
  <si>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</si>
  <si>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</si>
  <si>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</si>
  <si>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</si>
  <si>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</si>
  <si>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</si>
  <si>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</si>
  <si>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</si>
  <si>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</si>
  <si>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</si>
  <si>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</si>
  <si>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</si>
  <si>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</si>
  <si>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</si>
  <si>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</si>
  <si>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</si>
  <si>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</si>
  <si>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</si>
  <si>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</si>
  <si>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</si>
  <si>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</si>
  <si>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</si>
  <si>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</si>
  <si>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</si>
  <si>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</si>
  <si>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</si>
  <si>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</si>
  <si>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</si>
  <si>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</si>
  <si>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</si>
  <si>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</si>
  <si>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</si>
  <si>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</si>
  <si>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</si>
  <si>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</si>
  <si>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</si>
  <si>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</si>
  <si>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</si>
  <si>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</si>
  <si>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</si>
  <si>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</si>
  <si>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</si>
  <si>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</si>
  <si>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</si>
  <si>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</si>
  <si>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</si>
  <si>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</si>
  <si>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</si>
  <si>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</si>
  <si>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</si>
  <si>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</si>
  <si>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</si>
  <si>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</si>
  <si>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</si>
  <si>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</si>
  <si>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</si>
  <si>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</si>
  <si>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</si>
  <si>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</si>
  <si>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</si>
  <si>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</si>
  <si>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</si>
  <si>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</si>
  <si>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</si>
  <si>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</si>
  <si>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</si>
  <si>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</si>
  <si>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</si>
  <si>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</si>
  <si>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</si>
  <si>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</si>
  <si>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</si>
  <si>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</si>
  <si>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</si>
  <si>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</si>
  <si>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</si>
  <si>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</si>
  <si>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</si>
  <si>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</si>
  <si>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</si>
  <si>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</si>
  <si>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</si>
  <si>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</si>
  <si>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</si>
  <si>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</si>
  <si>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</si>
  <si>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</si>
  <si>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</si>
  <si>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</si>
  <si>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</si>
  <si>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</si>
  <si>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</si>
  <si>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</si>
  <si>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</si>
  <si>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</si>
  <si>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</si>
  <si>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</si>
  <si>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</si>
  <si>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</si>
  <si>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</si>
  <si>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</si>
  <si>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</si>
  <si>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</si>
  <si>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</si>
  <si>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</si>
  <si>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</si>
  <si>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</si>
  <si>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</si>
  <si>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</si>
  <si>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</si>
  <si>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</si>
  <si>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</si>
  <si>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</si>
  <si>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</si>
  <si>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</si>
  <si>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</si>
  <si>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</si>
  <si>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</si>
  <si>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</si>
  <si>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</si>
  <si>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</si>
  <si>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</si>
  <si>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</si>
  <si>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</si>
  <si>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</si>
  <si>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</si>
  <si>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</si>
  <si>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</si>
  <si>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</si>
  <si>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</si>
  <si>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</si>
  <si>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</si>
  <si>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</si>
  <si>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</si>
  <si>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</si>
  <si>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</si>
  <si>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</si>
  <si>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</si>
  <si>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</si>
  <si>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</si>
  <si>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</si>
  <si>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</si>
  <si>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</si>
  <si>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</si>
  <si>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</si>
  <si>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</si>
  <si>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</si>
  <si>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</si>
  <si>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</si>
  <si>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</si>
  <si>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</si>
  <si>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</si>
  <si>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</si>
  <si>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</si>
  <si>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</si>
  <si>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</si>
  <si>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</si>
  <si>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</si>
  <si>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</si>
  <si>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</si>
  <si>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</si>
  <si>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</si>
  <si>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</si>
  <si>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</si>
  <si>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</si>
  <si>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</si>
  <si>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</si>
  <si>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</si>
  <si>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</si>
  <si>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</si>
  <si>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</si>
  <si>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</si>
  <si>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</si>
  <si>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</si>
  <si>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</si>
  <si>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</si>
  <si>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</si>
  <si>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</si>
  <si>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</si>
  <si>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</si>
  <si>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</si>
  <si>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</si>
  <si>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</si>
  <si>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</si>
  <si>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</si>
  <si>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</si>
  <si>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</si>
  <si>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</si>
  <si>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</si>
  <si>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</si>
  <si>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</si>
  <si>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</si>
  <si>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</si>
  <si>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</si>
  <si>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</si>
  <si>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</si>
  <si>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</si>
  <si>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</si>
  <si>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</si>
  <si>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</si>
  <si>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</si>
  <si>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</si>
  <si>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</si>
  <si>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</si>
  <si>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</si>
  <si>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</si>
  <si>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</si>
  <si>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</si>
  <si>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</si>
  <si>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</si>
  <si>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</si>
  <si>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</si>
  <si>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</si>
  <si>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</si>
  <si>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</si>
  <si>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</si>
  <si>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</si>
  <si>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</si>
  <si>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</si>
  <si>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</si>
  <si>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</si>
  <si>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</si>
  <si>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</si>
  <si>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</si>
  <si>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</si>
  <si>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</si>
  <si>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</si>
  <si>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</si>
  <si>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</si>
  <si>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</si>
  <si>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</si>
  <si>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</si>
  <si>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</si>
  <si>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</si>
  <si>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</si>
  <si>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</si>
  <si>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</si>
  <si>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</si>
  <si>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</si>
  <si>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</si>
  <si>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</si>
  <si>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</si>
  <si>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</si>
  <si>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</si>
  <si>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</si>
  <si>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</si>
  <si>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</si>
  <si>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</si>
  <si>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</si>
  <si>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</si>
  <si>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</si>
  <si>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</si>
  <si>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</si>
  <si>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</si>
  <si>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</si>
  <si>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</si>
  <si>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</si>
  <si>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</si>
  <si>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</si>
  <si>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</si>
  <si>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</si>
  <si>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</si>
  <si>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</si>
  <si>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</si>
  <si>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</si>
  <si>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</si>
  <si>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</si>
  <si>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</si>
  <si>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</si>
  <si>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</si>
  <si>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</si>
  <si>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</si>
  <si>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</si>
  <si>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</si>
  <si>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</si>
  <si>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</si>
  <si>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</si>
  <si>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</si>
  <si>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</si>
  <si>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</si>
  <si>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</si>
  <si>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</si>
  <si>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</si>
  <si>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</si>
  <si>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</si>
  <si>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</si>
  <si>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</si>
  <si>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</si>
  <si>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</si>
  <si>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</si>
  <si>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</si>
  <si>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</si>
  <si>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</si>
  <si>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</si>
  <si>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</si>
  <si>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</si>
  <si>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</si>
  <si>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</si>
  <si>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</si>
  <si>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</si>
  <si>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</si>
  <si>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</si>
  <si>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</si>
  <si>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</si>
  <si>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</si>
  <si>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</si>
  <si>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</si>
  <si>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</si>
  <si>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</si>
  <si>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</si>
  <si>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</si>
  <si>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</si>
  <si>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</si>
  <si>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</si>
  <si>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</si>
  <si>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</si>
  <si>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</si>
  <si>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</si>
  <si>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</si>
  <si>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</si>
  <si>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</si>
  <si>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</si>
  <si>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</si>
  <si>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</si>
  <si>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</si>
  <si>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</si>
  <si>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</si>
  <si>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</si>
  <si>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</si>
  <si>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</si>
  <si>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</si>
  <si>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</si>
  <si>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</si>
  <si>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</si>
  <si>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</si>
  <si>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</si>
  <si>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</si>
  <si>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</si>
  <si>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</si>
  <si>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</si>
  <si>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</si>
  <si>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</si>
  <si>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</si>
  <si>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</si>
  <si>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</si>
  <si>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</si>
  <si>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</si>
  <si>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</si>
  <si>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</si>
  <si>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</si>
  <si>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</si>
  <si>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</si>
  <si>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</si>
  <si>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</si>
  <si>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</si>
  <si>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</si>
  <si>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</si>
  <si>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</si>
  <si>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</si>
  <si>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</si>
  <si>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</si>
  <si>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</si>
  <si>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</si>
  <si>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</si>
  <si>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</si>
  <si>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</si>
  <si>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</si>
  <si>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</si>
  <si>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</si>
  <si>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</si>
  <si>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</si>
  <si>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</si>
  <si>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</si>
  <si>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</si>
  <si>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</si>
  <si>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</si>
  <si>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</si>
  <si>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</si>
  <si>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</si>
  <si>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</si>
  <si>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</si>
  <si>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</si>
  <si>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</si>
  <si>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</si>
  <si>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</si>
  <si>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</si>
  <si>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</si>
  <si>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</si>
  <si>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</si>
  <si>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</si>
  <si>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</si>
  <si>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</si>
  <si>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</si>
  <si>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</si>
  <si>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</si>
  <si>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</si>
  <si>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</si>
  <si>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</si>
  <si>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</si>
  <si>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</si>
  <si>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</si>
  <si>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</si>
  <si>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</si>
  <si>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</si>
  <si>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</si>
  <si>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</si>
  <si>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</si>
  <si>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</si>
  <si>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</si>
  <si>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</si>
  <si>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</si>
  <si>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</si>
  <si>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</si>
  <si>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</si>
  <si>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</si>
  <si>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</si>
  <si>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</si>
  <si>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</si>
  <si>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</si>
  <si>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</si>
  <si>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</si>
  <si>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</si>
  <si>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</si>
  <si>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</si>
  <si>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</si>
  <si>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</si>
  <si>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</si>
  <si>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</si>
  <si>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</si>
  <si>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</si>
  <si>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</si>
  <si>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</si>
  <si>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</si>
  <si>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</si>
  <si>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</si>
  <si>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</si>
  <si>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</si>
  <si>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</si>
  <si>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</si>
  <si>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</si>
  <si>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</si>
  <si>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</si>
  <si>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</si>
  <si>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</si>
  <si>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</si>
  <si>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</si>
  <si>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</si>
  <si>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</si>
  <si>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</si>
  <si>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</si>
  <si>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</si>
  <si>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</si>
  <si>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</si>
  <si>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</si>
  <si>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</si>
  <si>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</si>
  <si>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</si>
  <si>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</si>
  <si>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</si>
  <si>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</si>
  <si>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</si>
  <si>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</si>
  <si>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</si>
  <si>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</si>
  <si>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</si>
  <si>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</si>
  <si>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</si>
  <si>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</si>
  <si>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</si>
  <si>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</si>
  <si>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</si>
  <si>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</si>
  <si>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</si>
  <si>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</si>
  <si>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</si>
  <si>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</si>
  <si>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</si>
  <si>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</si>
  <si>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</si>
  <si>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</si>
  <si>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</si>
  <si>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</si>
  <si>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</si>
  <si>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</si>
  <si>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</si>
  <si>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</si>
  <si>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</si>
  <si>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</si>
  <si>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</si>
  <si>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</si>
  <si>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</si>
  <si>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</si>
  <si>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</si>
  <si>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</si>
  <si>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</si>
  <si>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</si>
  <si>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</si>
  <si>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</si>
  <si>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</si>
  <si>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</si>
  <si>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</si>
  <si>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</si>
  <si>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</si>
  <si>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</si>
  <si>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</si>
  <si>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</si>
  <si>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</si>
  <si>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</si>
  <si>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</si>
  <si>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</si>
  <si>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</si>
  <si>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</si>
  <si>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</si>
  <si>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</si>
  <si>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</si>
  <si>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</si>
  <si>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</si>
  <si>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</si>
  <si>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</si>
  <si>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</si>
  <si>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</si>
  <si>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</si>
  <si>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</si>
  <si>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</si>
  <si>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</si>
  <si>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</si>
  <si>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</si>
  <si>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</si>
  <si>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</si>
  <si>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</si>
  <si>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</si>
  <si>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</si>
  <si>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</si>
  <si>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</si>
  <si>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</si>
  <si>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</si>
  <si>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</si>
  <si>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</si>
  <si>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</si>
  <si>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</si>
  <si>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</si>
  <si>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</si>
  <si>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</si>
  <si>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</si>
  <si>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</si>
  <si>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</si>
  <si>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</si>
  <si>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</si>
  <si>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</si>
  <si>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</si>
  <si>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</si>
  <si>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</si>
  <si>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</si>
  <si>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</si>
  <si>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</si>
  <si>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</si>
  <si>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</si>
  <si>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</si>
  <si>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</si>
  <si>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</si>
  <si>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</si>
  <si>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</si>
  <si>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</si>
  <si>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</si>
  <si>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</si>
  <si>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</si>
  <si>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</si>
  <si>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</si>
  <si>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</si>
  <si>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</si>
  <si>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</si>
  <si>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</si>
  <si>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</si>
  <si>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</si>
  <si>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</si>
  <si>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</si>
  <si>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</si>
  <si>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</si>
  <si>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</si>
  <si>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</si>
  <si>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</si>
  <si>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</si>
  <si>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</si>
  <si>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</si>
  <si>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</si>
  <si>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</si>
  <si>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</si>
  <si>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</si>
  <si>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</si>
  <si>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</si>
  <si>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</si>
  <si>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</si>
  <si>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</si>
  <si>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</si>
  <si>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</si>
  <si>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</si>
  <si>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</si>
  <si>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</si>
  <si>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</si>
  <si>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</si>
  <si>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</si>
  <si>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</si>
  <si>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</si>
  <si>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</si>
  <si>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</si>
  <si>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</si>
  <si>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</si>
  <si>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</si>
  <si>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</si>
  <si>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</si>
  <si>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</si>
  <si>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</si>
  <si>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</si>
  <si>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</si>
  <si>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</si>
  <si>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</si>
  <si>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</si>
  <si>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</si>
  <si>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</si>
  <si>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</si>
  <si>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</si>
  <si>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</si>
  <si>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</si>
  <si>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</si>
  <si>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</si>
  <si>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</si>
  <si>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</si>
  <si>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</si>
  <si>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</si>
  <si>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</si>
  <si>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</si>
  <si>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</si>
  <si>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</si>
  <si>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</si>
  <si>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</si>
  <si>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</si>
  <si>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</si>
  <si>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</si>
  <si>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</si>
  <si>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</si>
  <si>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</si>
  <si>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</si>
  <si>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</si>
  <si>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</si>
  <si>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</si>
  <si>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</si>
  <si>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</si>
  <si>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</si>
  <si>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</si>
  <si>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</si>
  <si>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</si>
  <si>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</si>
  <si>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</si>
  <si>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</si>
  <si>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</si>
  <si>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</si>
  <si>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</si>
  <si>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</si>
  <si>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</si>
  <si>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</si>
  <si>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</si>
  <si>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</si>
  <si>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</si>
  <si>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</si>
  <si>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</si>
  <si>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</si>
  <si>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</si>
  <si>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</si>
  <si>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</si>
  <si>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</si>
  <si>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</si>
  <si>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</si>
  <si>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</si>
  <si>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</si>
  <si>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</si>
  <si>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</si>
  <si>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</si>
  <si>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</si>
  <si>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</si>
  <si>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</si>
  <si>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</si>
  <si>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</si>
  <si>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</si>
  <si>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</si>
  <si>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</si>
  <si>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</si>
  <si>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</si>
  <si>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</si>
  <si>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</si>
  <si>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</si>
  <si>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</si>
  <si>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</si>
  <si>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</si>
  <si>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</si>
  <si>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</si>
  <si>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</si>
  <si>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</si>
  <si>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</si>
  <si>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</si>
  <si>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</si>
  <si>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</si>
  <si>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</si>
  <si>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</si>
  <si>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</si>
  <si>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</si>
  <si>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</si>
  <si>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</si>
  <si>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</si>
  <si>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</si>
  <si>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</si>
  <si>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</si>
  <si>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</si>
  <si>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</si>
  <si>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</si>
  <si>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</si>
  <si>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</si>
  <si>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</si>
  <si>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</si>
  <si>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</si>
  <si>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</si>
  <si>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</si>
  <si>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</si>
  <si>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</si>
  <si>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</si>
  <si>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</si>
  <si>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</si>
  <si>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</si>
  <si>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</si>
  <si>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</si>
  <si>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</si>
  <si>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</si>
  <si>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</si>
  <si>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</si>
  <si>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</si>
  <si>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</si>
  <si>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</si>
  <si>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</si>
  <si>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</si>
  <si>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</si>
  <si>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</si>
  <si>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</si>
  <si>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</si>
  <si>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</si>
  <si>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</si>
  <si>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</si>
  <si>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</si>
  <si>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</si>
  <si>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</si>
  <si>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</si>
  <si>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</si>
  <si>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</si>
  <si>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</si>
  <si>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</si>
  <si>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</si>
  <si>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</si>
  <si>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</si>
  <si>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</si>
  <si>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</si>
  <si>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</si>
  <si>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</si>
  <si>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</si>
  <si>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</si>
  <si>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</si>
  <si>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</si>
  <si>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</si>
  <si>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</si>
  <si>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</si>
  <si>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</si>
  <si>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</si>
  <si>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</si>
  <si>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</si>
  <si>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</si>
  <si>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</si>
  <si>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</si>
  <si>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</si>
  <si>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</si>
  <si>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</si>
  <si>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</si>
  <si>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</si>
  <si>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</si>
  <si>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</si>
  <si>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</si>
  <si>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</si>
  <si>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</si>
  <si>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</si>
  <si>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</si>
  <si>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</si>
  <si>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</si>
  <si>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</si>
  <si>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</si>
  <si>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</si>
  <si>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</si>
  <si>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</si>
  <si>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</si>
  <si>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</si>
  <si>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</si>
  <si>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</si>
  <si>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</si>
  <si>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</si>
  <si>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</si>
  <si>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</si>
  <si>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</si>
  <si>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</si>
  <si>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</si>
  <si>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</si>
  <si>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</si>
  <si>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</si>
  <si>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</si>
  <si>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</si>
  <si>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</si>
  <si>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</si>
  <si>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</si>
  <si>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</si>
  <si>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</si>
  <si>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</si>
  <si>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</si>
  <si>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</si>
  <si>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</si>
  <si>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</si>
  <si>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</si>
  <si>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</si>
  <si>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</si>
  <si>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</si>
  <si>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</si>
  <si>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</si>
  <si>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</si>
  <si>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</si>
  <si>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</si>
  <si>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</si>
  <si>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</si>
  <si>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</si>
  <si>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</si>
  <si>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</si>
  <si>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</si>
  <si>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</si>
  <si>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</si>
  <si>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</si>
  <si>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</si>
  <si>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</si>
  <si>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</si>
  <si>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</si>
  <si>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</si>
  <si>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</si>
  <si>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</si>
  <si>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</si>
  <si>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</si>
  <si>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</si>
  <si>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</si>
  <si>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</si>
  <si>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</si>
  <si>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</si>
  <si>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</si>
  <si>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</si>
  <si>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</si>
  <si>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</si>
  <si>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</si>
  <si>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</si>
  <si>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</si>
  <si>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</si>
  <si>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</si>
  <si>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</si>
  <si>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</si>
  <si>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</si>
  <si>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</si>
  <si>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</si>
  <si>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</si>
  <si>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</si>
  <si>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</si>
  <si>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</si>
  <si>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</si>
  <si>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</si>
  <si>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</si>
  <si>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</si>
  <si>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</si>
  <si>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</si>
  <si>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</si>
  <si>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</si>
  <si>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</si>
  <si>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</si>
  <si>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</si>
  <si>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</si>
  <si>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</si>
  <si>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</si>
  <si>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</si>
  <si>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</si>
  <si>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</si>
  <si>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</si>
  <si>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</si>
  <si>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</si>
  <si>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</si>
  <si>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</si>
  <si>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</si>
  <si>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</si>
  <si>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</si>
  <si>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</si>
  <si>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</si>
  <si>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</si>
  <si>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</si>
  <si>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</si>
  <si>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</si>
  <si>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</si>
  <si>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</si>
  <si>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</si>
  <si>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</si>
  <si>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</si>
  <si>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</si>
  <si>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</si>
  <si>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</si>
  <si>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</si>
  <si>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</si>
  <si>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</si>
  <si>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</si>
  <si>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</si>
  <si>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</si>
  <si>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</si>
  <si>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</si>
  <si>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</si>
  <si>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</si>
  <si>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</si>
  <si>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</si>
  <si>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</si>
  <si>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</si>
  <si>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</si>
  <si>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</si>
  <si>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</si>
  <si>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</si>
  <si>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</si>
  <si>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</si>
  <si>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</si>
  <si>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</si>
  <si>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</si>
  <si>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</si>
  <si>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</si>
  <si>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</si>
  <si>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</si>
  <si>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</si>
  <si>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</si>
  <si>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</si>
  <si>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</si>
  <si>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</si>
  <si>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</si>
  <si>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</si>
  <si>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</si>
  <si>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</si>
  <si>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</si>
  <si>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</si>
  <si>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</si>
  <si>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</si>
  <si>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</si>
  <si>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</si>
  <si>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</si>
  <si>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</si>
  <si>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</si>
  <si>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</si>
  <si>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</si>
  <si>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</si>
  <si>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</si>
  <si>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</si>
  <si>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</si>
  <si>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</si>
  <si>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</si>
  <si>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</si>
  <si>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</si>
  <si>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</si>
  <si>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</si>
  <si>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</si>
  <si>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</si>
  <si>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</si>
  <si>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</si>
  <si>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</si>
  <si>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</si>
  <si>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</si>
  <si>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</si>
  <si>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</si>
  <si>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</si>
  <si>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</si>
  <si>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</si>
  <si>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</si>
  <si>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</si>
  <si>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</si>
  <si>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</si>
  <si>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</si>
  <si>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</si>
  <si>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</si>
  <si>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</si>
  <si>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</si>
  <si>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</si>
  <si>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</si>
  <si>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</si>
  <si>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</si>
  <si>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</si>
  <si>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</si>
  <si>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</si>
  <si>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</si>
  <si>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</si>
  <si>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</si>
  <si>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</si>
  <si>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</si>
  <si>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</si>
  <si>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</si>
  <si>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</si>
  <si>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</si>
  <si>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</si>
  <si>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</si>
  <si>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</si>
  <si>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</si>
  <si>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</si>
  <si>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</si>
  <si>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</si>
  <si>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</si>
  <si>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</si>
  <si>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</si>
  <si>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</si>
  <si>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</si>
  <si>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</si>
  <si>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</si>
  <si>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</si>
  <si>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</si>
  <si>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</si>
  <si>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</si>
  <si>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</si>
  <si>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</si>
  <si>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</si>
  <si>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</si>
  <si>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</si>
  <si>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</si>
  <si>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</si>
  <si>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</si>
  <si>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</si>
  <si>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</si>
  <si>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</si>
  <si>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</si>
  <si>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</si>
  <si>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</si>
  <si>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</si>
  <si>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</si>
  <si>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</si>
  <si>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</si>
  <si>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</si>
  <si>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</si>
  <si>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</si>
  <si>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</si>
  <si>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</si>
  <si>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</si>
  <si>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</si>
  <si>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</si>
  <si>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</si>
  <si>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</si>
  <si>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</si>
  <si>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</si>
  <si>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</si>
  <si>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</si>
  <si>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</si>
  <si>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</si>
  <si>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</si>
  <si>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</si>
  <si>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</si>
  <si>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</si>
  <si>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</si>
  <si>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</si>
  <si>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</si>
  <si>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</si>
  <si>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</si>
  <si>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</si>
  <si>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</si>
  <si>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</si>
  <si>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</si>
  <si>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</si>
  <si>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</si>
  <si>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</si>
  <si>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</si>
  <si>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</si>
  <si>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</si>
  <si>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</si>
  <si>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</si>
  <si>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</si>
  <si>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</si>
  <si>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</si>
  <si>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</si>
  <si>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</si>
  <si>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</si>
  <si>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</si>
  <si>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</si>
  <si>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</si>
  <si>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</si>
  <si>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</si>
  <si>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</si>
  <si>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</si>
  <si>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</si>
  <si>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</si>
  <si>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</si>
  <si>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</si>
  <si>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</si>
  <si>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</si>
  <si>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</si>
  <si>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</si>
  <si>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</si>
  <si>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</si>
  <si>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</si>
  <si>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</si>
  <si>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</si>
  <si>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</si>
  <si>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</si>
  <si>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</si>
  <si>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</si>
  <si>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</si>
  <si>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</si>
  <si>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</si>
  <si>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</si>
  <si>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</si>
  <si>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</si>
  <si>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</si>
  <si>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</si>
  <si>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</si>
  <si>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</si>
  <si>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</si>
  <si>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</si>
  <si>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</si>
  <si>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</si>
  <si>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</si>
  <si>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</si>
  <si>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</si>
  <si>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</si>
  <si>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</si>
  <si>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</si>
  <si>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</si>
  <si>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</si>
  <si>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</si>
  <si>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</si>
  <si>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</si>
  <si>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</si>
  <si>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</si>
  <si>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</si>
  <si>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</si>
  <si>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</si>
  <si>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</si>
  <si>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</si>
  <si>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</si>
  <si>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</si>
  <si>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</si>
  <si>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</si>
  <si>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</si>
  <si>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</si>
  <si>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</si>
  <si>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</si>
  <si>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</si>
  <si>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</si>
  <si>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</si>
  <si>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</si>
  <si>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</si>
  <si>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</si>
  <si>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</si>
  <si>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</si>
  <si>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</si>
  <si>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</si>
  <si>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</si>
  <si>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</si>
  <si>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</si>
  <si>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</si>
  <si>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</si>
  <si>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</si>
  <si>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</si>
  <si>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</si>
  <si>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</si>
  <si>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</si>
  <si>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</si>
  <si>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</si>
  <si>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</si>
  <si>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</si>
  <si>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</si>
  <si>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</si>
  <si>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</si>
  <si>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</si>
  <si>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</si>
  <si>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</si>
  <si>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</si>
  <si>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</si>
  <si>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</si>
  <si>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</si>
  <si>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</si>
  <si>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</si>
  <si>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</si>
  <si>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</si>
  <si>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</si>
  <si>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</si>
  <si>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</si>
  <si>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</si>
  <si>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</si>
  <si>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</si>
  <si>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</si>
  <si>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</si>
  <si>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</si>
  <si>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</si>
  <si>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</si>
  <si>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</si>
  <si>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</si>
  <si>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</si>
  <si>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</si>
  <si>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</si>
  <si>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</si>
  <si>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</si>
  <si>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</si>
  <si>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</si>
  <si>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</si>
  <si>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</si>
  <si>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</si>
  <si>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</si>
  <si>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</si>
  <si>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</si>
  <si>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</si>
  <si>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</si>
  <si>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</si>
  <si>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</si>
  <si>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</si>
  <si>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</si>
  <si>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</si>
  <si>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</si>
  <si>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</si>
  <si>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</si>
  <si>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</si>
  <si>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</si>
  <si>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</si>
  <si>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</si>
  <si>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</si>
  <si>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</si>
  <si>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</si>
  <si>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</si>
  <si>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</si>
  <si>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</si>
  <si>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</si>
  <si>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</si>
  <si>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</si>
  <si>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</si>
  <si>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</si>
  <si>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</si>
  <si>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</si>
  <si>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</si>
  <si>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</si>
  <si>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</si>
  <si>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</si>
  <si>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</si>
  <si>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</si>
  <si>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</si>
  <si>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</si>
  <si>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</si>
  <si>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</si>
  <si>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</si>
  <si>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</si>
  <si>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</si>
  <si>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</si>
  <si>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</si>
  <si>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</si>
  <si>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</si>
  <si>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</si>
  <si>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</si>
  <si>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</si>
  <si>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</si>
  <si>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</si>
  <si>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</si>
  <si>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</si>
  <si>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</si>
  <si>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</si>
  <si>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</si>
  <si>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</si>
  <si>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</si>
  <si>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</si>
  <si>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</si>
  <si>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</si>
  <si>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</si>
  <si>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</si>
  <si>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</si>
  <si>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</si>
  <si>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</si>
  <si>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</si>
  <si>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</si>
  <si>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</si>
  <si>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</si>
  <si>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</si>
  <si>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</si>
  <si>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</si>
  <si>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</si>
  <si>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</si>
  <si>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</si>
  <si>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</si>
  <si>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</si>
  <si>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</si>
  <si>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</si>
  <si>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</si>
  <si>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</si>
  <si>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</si>
  <si>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</si>
  <si>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</si>
  <si>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</si>
  <si>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</si>
  <si>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</si>
  <si>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</si>
  <si>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</si>
  <si>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</si>
  <si>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</si>
  <si>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</si>
  <si>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</si>
  <si>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</si>
  <si>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</si>
  <si>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</si>
  <si>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</si>
  <si>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</si>
  <si>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</si>
  <si>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</si>
  <si>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</si>
  <si>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</si>
  <si>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</si>
  <si>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</si>
  <si>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</si>
  <si>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</si>
  <si>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</si>
  <si>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</si>
  <si>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</si>
  <si>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</si>
  <si>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</si>
  <si>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</si>
  <si>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</si>
  <si>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</si>
  <si>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</si>
  <si>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</si>
  <si>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</si>
  <si>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</si>
  <si>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</si>
  <si>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</si>
  <si>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</si>
  <si>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</si>
  <si>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</si>
  <si>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</si>
  <si>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</si>
  <si>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</si>
  <si>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</si>
  <si>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</si>
  <si>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</si>
  <si>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</si>
  <si>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</si>
  <si>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</si>
  <si>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</si>
  <si>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</si>
  <si>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</si>
  <si>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</si>
  <si>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</si>
  <si>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</si>
  <si>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</si>
  <si>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</si>
  <si>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</si>
  <si>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</si>
  <si>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</si>
  <si>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</si>
  <si>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</si>
  <si>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</si>
  <si>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</si>
  <si>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</si>
  <si>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</si>
  <si>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</si>
  <si>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</si>
  <si>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</si>
  <si>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</si>
  <si>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</si>
  <si>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</si>
  <si>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</si>
  <si>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</si>
  <si>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</si>
  <si>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</si>
  <si>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</si>
  <si>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</si>
  <si>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</si>
  <si>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</si>
  <si>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</si>
  <si>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</si>
  <si>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</si>
  <si>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</si>
  <si>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</si>
  <si>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</si>
  <si>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</si>
  <si>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</si>
  <si>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</si>
  <si>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</si>
  <si>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</si>
  <si>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</si>
  <si>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</si>
  <si>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</si>
  <si>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</si>
  <si>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</si>
  <si>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</si>
  <si>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</si>
  <si>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</si>
  <si>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</si>
  <si>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</si>
  <si>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</si>
  <si>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</si>
  <si>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</si>
  <si>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</si>
  <si>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</si>
  <si>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</si>
  <si>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</si>
  <si>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</si>
  <si>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</si>
  <si>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</si>
  <si>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</si>
  <si>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</si>
  <si>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</si>
  <si>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</si>
  <si>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</si>
  <si>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</si>
  <si>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</si>
  <si>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</si>
  <si>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</si>
  <si>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</si>
  <si>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</si>
  <si>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</si>
  <si>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</si>
  <si>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</si>
  <si>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</si>
  <si>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</si>
  <si>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</si>
  <si>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</si>
  <si>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</si>
  <si>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</si>
  <si>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</si>
  <si>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</si>
  <si>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</si>
  <si>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</si>
  <si>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</si>
  <si>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</si>
  <si>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</si>
  <si>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</si>
  <si>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</si>
  <si>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</si>
  <si>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</si>
  <si>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</si>
  <si>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</si>
  <si>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</si>
  <si>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</si>
  <si>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</si>
  <si>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</si>
  <si>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</si>
  <si>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</si>
  <si>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</si>
  <si>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</si>
  <si>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</si>
  <si>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</si>
  <si>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</si>
  <si>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</si>
  <si>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</si>
  <si>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</si>
  <si>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</si>
  <si>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</si>
  <si>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</si>
  <si>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</si>
  <si>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</si>
  <si>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</si>
  <si>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</si>
  <si>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</si>
  <si>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</si>
  <si>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</si>
  <si>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</si>
  <si>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</si>
  <si>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</si>
  <si>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</si>
  <si>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</si>
  <si>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</si>
  <si>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</si>
  <si>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</si>
  <si>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</si>
  <si>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</si>
  <si>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</si>
  <si>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</si>
  <si>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</si>
  <si>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</si>
  <si>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</si>
  <si>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</si>
  <si>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</si>
  <si>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</si>
  <si>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</si>
  <si>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</si>
  <si>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</si>
  <si>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</si>
  <si>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</si>
  <si>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</si>
  <si>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</si>
  <si>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</si>
  <si>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</si>
  <si>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</si>
  <si>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</si>
  <si>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</si>
  <si>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</si>
  <si>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</si>
  <si>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</si>
  <si>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</si>
  <si>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</si>
  <si>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</si>
  <si>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</si>
  <si>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</si>
  <si>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</si>
  <si>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</si>
  <si>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</si>
  <si>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</si>
  <si>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</si>
  <si>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</si>
  <si>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</si>
  <si>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</si>
  <si>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</si>
  <si>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</si>
  <si>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</si>
  <si>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</si>
  <si>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</si>
  <si>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</si>
  <si>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</si>
  <si>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</si>
  <si>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</si>
  <si>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</si>
  <si>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</si>
  <si>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</si>
  <si>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</si>
  <si>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</si>
  <si>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</si>
  <si>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</si>
  <si>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</si>
  <si>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</si>
  <si>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</si>
  <si>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</si>
  <si>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</si>
  <si>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</si>
  <si>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</si>
  <si>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</si>
  <si>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</si>
  <si>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</si>
  <si>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</si>
  <si>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</si>
  <si>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</si>
  <si>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</si>
  <si>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</si>
  <si>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</si>
  <si>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</si>
  <si>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</si>
  <si>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</si>
  <si>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</si>
  <si>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</si>
  <si>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</si>
  <si>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</si>
  <si>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</si>
  <si>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</si>
  <si>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</si>
  <si>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</si>
  <si>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</si>
  <si>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</si>
  <si>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</si>
  <si>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</si>
  <si>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</si>
  <si>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</si>
  <si>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</si>
  <si>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</si>
  <si>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</si>
  <si>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</si>
  <si>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</si>
  <si>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</si>
  <si>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</si>
  <si>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</si>
  <si>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</si>
  <si>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</si>
  <si>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</si>
  <si>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</si>
  <si>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</si>
  <si>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</si>
  <si>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</si>
  <si>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</si>
  <si>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</si>
  <si>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</si>
  <si>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</si>
  <si>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</si>
  <si>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</si>
  <si>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</si>
  <si>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</si>
  <si>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</si>
  <si>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</si>
  <si>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</si>
  <si>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</si>
  <si>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</si>
  <si>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</si>
  <si>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</si>
  <si>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</si>
  <si>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</si>
  <si>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</si>
  <si>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</si>
  <si>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</si>
  <si>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</si>
  <si>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</si>
  <si>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</si>
  <si>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</si>
  <si>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</si>
  <si>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</si>
  <si>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</si>
  <si>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</si>
  <si>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</si>
  <si>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</si>
  <si>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</si>
  <si>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</si>
  <si>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</si>
  <si>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</si>
  <si>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</si>
  <si>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</si>
  <si>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</si>
  <si>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</si>
  <si>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</si>
  <si>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</si>
  <si>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</si>
  <si>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</si>
  <si>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</si>
  <si>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</si>
  <si>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</si>
  <si>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</si>
  <si>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</si>
  <si>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</si>
  <si>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</si>
  <si>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</si>
  <si>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</si>
  <si>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</si>
  <si>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</si>
  <si>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</si>
  <si>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</si>
  <si>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</si>
  <si>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</si>
  <si>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</si>
  <si>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</si>
  <si>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</si>
  <si>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</si>
  <si>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</si>
  <si>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</si>
  <si>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</si>
  <si>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</si>
  <si>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</si>
  <si>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</si>
  <si>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</si>
  <si>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</si>
  <si>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</si>
  <si>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</si>
  <si>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</si>
  <si>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</si>
  <si>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</si>
  <si>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</si>
  <si>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</si>
  <si>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</si>
  <si>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</si>
  <si>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</si>
  <si>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</si>
  <si>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</si>
  <si>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</si>
  <si>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</si>
  <si>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</si>
  <si>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</si>
  <si>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</si>
  <si>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</si>
  <si>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</si>
  <si>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</si>
  <si>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</si>
  <si>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</si>
  <si>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</si>
  <si>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</si>
  <si>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</si>
  <si>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</si>
  <si>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</si>
  <si>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</si>
  <si>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</si>
  <si>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</si>
  <si>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</si>
  <si>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</si>
  <si>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</si>
  <si>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</si>
  <si>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</si>
  <si>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</si>
  <si>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</si>
  <si>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</si>
  <si>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</si>
  <si>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</si>
  <si>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</si>
  <si>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</si>
  <si>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</si>
  <si>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</si>
  <si>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</si>
  <si>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</si>
  <si>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</si>
  <si>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</si>
  <si>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</si>
  <si>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</si>
  <si>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</si>
  <si>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</si>
  <si>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</si>
  <si>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</si>
  <si>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</si>
  <si>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</si>
  <si>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</si>
  <si>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</si>
  <si>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</si>
  <si>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</si>
  <si>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</si>
  <si>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</si>
  <si>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</si>
  <si>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</si>
  <si>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</si>
  <si>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</si>
  <si>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</si>
  <si>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</si>
  <si>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</si>
  <si>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</si>
  <si>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</si>
  <si>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</si>
  <si>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</si>
  <si>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</si>
  <si>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</si>
  <si>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</si>
  <si>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</si>
  <si>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</si>
  <si>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</si>
  <si>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</si>
  <si>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</si>
  <si>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</si>
  <si>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</si>
  <si>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</si>
  <si>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</si>
  <si>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</si>
  <si>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</si>
  <si>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</si>
  <si>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</si>
  <si>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</si>
  <si>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</si>
  <si>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</si>
  <si>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</si>
  <si>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</si>
  <si>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</si>
  <si>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</si>
  <si>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</si>
  <si>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</si>
  <si>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</si>
  <si>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</si>
  <si>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</si>
  <si>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</si>
  <si>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</si>
  <si>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</si>
  <si>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</si>
  <si>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</si>
  <si>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</si>
  <si>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</si>
  <si>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</si>
  <si>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</si>
  <si>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</si>
  <si>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</si>
  <si>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</si>
  <si>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</si>
  <si>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</si>
  <si>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</si>
  <si>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</si>
  <si>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</si>
  <si>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</si>
  <si>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</si>
  <si>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</si>
  <si>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</si>
  <si>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</si>
  <si>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</si>
  <si>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</si>
  <si>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</si>
  <si>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</si>
  <si>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</si>
  <si>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</si>
  <si>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</si>
  <si>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</si>
  <si>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</si>
  <si>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</si>
  <si>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</si>
  <si>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</si>
  <si>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</si>
  <si>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</si>
  <si>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</si>
  <si>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</si>
  <si>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</si>
  <si>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</si>
  <si>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</si>
  <si>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</si>
  <si>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</si>
  <si>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</si>
  <si>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</si>
  <si>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</si>
  <si>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</si>
  <si>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</si>
  <si>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</si>
  <si>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</si>
  <si>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</si>
  <si>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</si>
  <si>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</si>
  <si>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</si>
  <si>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</si>
  <si>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</si>
  <si>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</si>
  <si>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</si>
  <si>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</si>
  <si>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</si>
  <si>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</si>
  <si>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</si>
  <si>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</si>
  <si>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</si>
  <si>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</si>
  <si>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</si>
  <si>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</si>
  <si>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</si>
  <si>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</si>
  <si>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</si>
  <si>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</si>
  <si>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</si>
  <si>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</si>
  <si>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</si>
  <si>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</si>
  <si>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</si>
  <si>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</si>
  <si>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</si>
  <si>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</si>
  <si>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</si>
  <si>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</si>
  <si>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</si>
  <si>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</si>
  <si>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</si>
  <si>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</si>
  <si>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</si>
  <si>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</si>
  <si>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</si>
  <si>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</si>
  <si>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</si>
  <si>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</si>
  <si>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</si>
  <si>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</si>
  <si>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</si>
  <si>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</si>
  <si>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</si>
  <si>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</si>
  <si>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</si>
  <si>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</si>
  <si>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</si>
  <si>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</si>
  <si>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</si>
  <si>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</si>
  <si>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</si>
  <si>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</si>
  <si>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</si>
  <si>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</si>
  <si>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</si>
  <si>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</si>
  <si>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</si>
  <si>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</si>
  <si>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</si>
  <si>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</si>
  <si>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</si>
  <si>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</si>
  <si>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</si>
  <si>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</si>
  <si>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</si>
  <si>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</si>
  <si>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</si>
  <si>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</si>
  <si>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</si>
  <si>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</si>
  <si>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</si>
  <si>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</si>
  <si>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</si>
  <si>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</si>
  <si>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</si>
  <si>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</si>
  <si>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</si>
  <si>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</si>
  <si>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</si>
  <si>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</si>
  <si>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</si>
  <si>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</si>
  <si>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</si>
  <si>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</si>
  <si>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</si>
  <si>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</si>
  <si>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</si>
  <si>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</si>
  <si>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</si>
  <si>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</si>
  <si>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</si>
  <si>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</si>
  <si>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</si>
  <si>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</si>
  <si>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</si>
  <si>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</si>
  <si>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</si>
  <si>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</si>
  <si>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</si>
  <si>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</si>
  <si>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</si>
  <si>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</si>
  <si>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</si>
  <si>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</si>
  <si>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</si>
  <si>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</si>
  <si>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</si>
  <si>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</si>
  <si>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</si>
  <si>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</si>
  <si>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</si>
  <si>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</si>
  <si>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</si>
  <si>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</si>
  <si>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</si>
  <si>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</si>
  <si>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</si>
  <si>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</si>
  <si>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</si>
  <si>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</si>
  <si>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</si>
  <si>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</si>
  <si>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</si>
  <si>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</si>
  <si>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</si>
  <si>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</si>
  <si>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</si>
  <si>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</si>
  <si>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</si>
  <si>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</si>
  <si>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</si>
  <si>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</si>
  <si>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</si>
  <si>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</si>
  <si>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</si>
  <si>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</si>
  <si>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</si>
  <si>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</si>
  <si>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</si>
  <si>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</si>
  <si>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</si>
  <si>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</si>
  <si>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</si>
  <si>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</si>
  <si>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</si>
  <si>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</si>
  <si>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</si>
  <si>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</si>
  <si>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</si>
  <si>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</si>
  <si>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</si>
  <si>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</si>
  <si>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</si>
  <si>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</si>
  <si>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</si>
  <si>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</si>
  <si>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</si>
  <si>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</si>
  <si>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</si>
  <si>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</si>
  <si>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</si>
  <si>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</si>
  <si>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</si>
  <si>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</si>
  <si>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</si>
  <si>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</si>
  <si>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</si>
  <si>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</si>
  <si>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</si>
  <si>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</si>
  <si>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</si>
  <si>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</si>
  <si>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</si>
  <si>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</si>
  <si>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</si>
  <si>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</si>
  <si>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</si>
  <si>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</si>
  <si>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</si>
  <si>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</si>
  <si>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</si>
  <si>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</si>
  <si>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</si>
  <si>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</si>
  <si>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</si>
  <si>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</si>
  <si>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</si>
  <si>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</si>
  <si>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</si>
  <si>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</si>
  <si>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</si>
  <si>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</si>
  <si>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</si>
  <si>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</si>
  <si>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</si>
  <si>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</si>
  <si>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</si>
  <si>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</si>
  <si>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</si>
  <si>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</si>
  <si>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</si>
  <si>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</si>
  <si>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</si>
  <si>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</si>
  <si>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</si>
  <si>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</si>
  <si>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</si>
  <si>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</si>
  <si>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</si>
  <si>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</si>
  <si>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</si>
  <si>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</si>
  <si>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</si>
  <si>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</si>
  <si>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</si>
  <si>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</si>
  <si>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</si>
  <si>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</si>
  <si>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</si>
  <si>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</si>
  <si>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</si>
  <si>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</si>
  <si>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</si>
  <si>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</si>
  <si>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</si>
  <si>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</si>
  <si>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</si>
  <si>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</si>
  <si>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</si>
  <si>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</si>
  <si>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</si>
  <si>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</si>
  <si>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</si>
  <si>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</si>
  <si>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</si>
  <si>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</si>
  <si>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</si>
  <si>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</si>
  <si>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</si>
  <si>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</si>
  <si>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</si>
  <si>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</si>
  <si>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</si>
  <si>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</si>
  <si>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</si>
  <si>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</si>
  <si>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</si>
  <si>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</si>
  <si>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</si>
  <si>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</si>
  <si>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</si>
  <si>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</si>
  <si>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</si>
  <si>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</si>
  <si>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</si>
  <si>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</si>
  <si>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</si>
  <si>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</si>
  <si>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</si>
  <si>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</si>
  <si>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</si>
  <si>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</si>
  <si>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</si>
  <si>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</si>
  <si>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</si>
  <si>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</si>
  <si>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</si>
  <si>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</si>
  <si>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</si>
  <si>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</si>
  <si>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</si>
  <si>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</si>
  <si>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</si>
  <si>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</si>
  <si>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</si>
  <si>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</si>
  <si>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</si>
  <si>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</si>
  <si>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</si>
  <si>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</si>
  <si>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</si>
  <si>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</si>
  <si>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</si>
  <si>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</si>
  <si>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</si>
  <si>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</si>
  <si>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</si>
  <si>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</si>
  <si>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</si>
  <si>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</si>
  <si>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</si>
  <si>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</si>
  <si>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</si>
  <si>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</si>
  <si>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</si>
  <si>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</si>
  <si>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</si>
  <si>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</si>
  <si>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</si>
  <si>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</si>
  <si>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</si>
  <si>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</si>
  <si>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</si>
  <si>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</si>
  <si>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</si>
  <si>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</si>
  <si>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</si>
  <si>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</si>
  <si>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</si>
  <si>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</si>
  <si>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</si>
  <si>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</si>
  <si>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</si>
  <si>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</si>
  <si>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</si>
  <si>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</si>
  <si>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</si>
  <si>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</si>
  <si>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</si>
  <si>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</si>
  <si>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</si>
  <si>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</si>
  <si>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</si>
  <si>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</si>
  <si>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</si>
  <si>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</si>
  <si>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</si>
  <si>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</si>
  <si>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</si>
  <si>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</si>
  <si>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</si>
  <si>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</si>
  <si>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</si>
  <si>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</si>
  <si>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</si>
  <si>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</si>
  <si>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</si>
  <si>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</si>
  <si>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</si>
  <si>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</si>
  <si>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</si>
  <si>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</si>
  <si>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</si>
  <si>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</si>
  <si>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</si>
  <si>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</si>
  <si>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</si>
  <si>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</si>
  <si>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</si>
  <si>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</si>
  <si>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</si>
  <si>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</si>
  <si>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</si>
  <si>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</si>
  <si>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</si>
  <si>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</si>
  <si>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</si>
  <si>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</si>
  <si>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</si>
  <si>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</si>
  <si>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</si>
  <si>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</si>
  <si>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</si>
  <si>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</si>
  <si>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</si>
  <si>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</si>
  <si>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</si>
  <si>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</si>
  <si>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</si>
  <si>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</si>
  <si>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</si>
  <si>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</si>
  <si>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</si>
  <si>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</si>
  <si>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</si>
  <si>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</si>
  <si>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</si>
  <si>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</si>
  <si>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</si>
  <si>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</si>
  <si>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</si>
  <si>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</si>
  <si>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</si>
  <si>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</si>
  <si>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</si>
  <si>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</si>
  <si>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</si>
  <si>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</si>
  <si>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</si>
  <si>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</si>
  <si>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</si>
  <si>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</si>
  <si>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</si>
  <si>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</si>
  <si>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</si>
  <si>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</si>
  <si>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</si>
  <si>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</si>
  <si>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</si>
  <si>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</si>
  <si>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</si>
  <si>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</si>
  <si>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</si>
  <si>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</si>
  <si>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</si>
  <si>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</si>
  <si>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</si>
  <si>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</si>
  <si>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</si>
  <si>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</si>
  <si>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</si>
  <si>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</si>
  <si>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</si>
  <si>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</si>
  <si>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</si>
  <si>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</si>
  <si>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</si>
  <si>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</si>
  <si>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</si>
  <si>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</si>
  <si>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</si>
  <si>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</si>
  <si>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</si>
  <si>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</si>
  <si>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</si>
  <si>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</si>
  <si>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</si>
  <si>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</si>
  <si>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</si>
  <si>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</si>
  <si>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</si>
  <si>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</si>
  <si>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</si>
  <si>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</si>
  <si>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</si>
  <si>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</si>
  <si>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</si>
  <si>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</si>
  <si>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</si>
  <si>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</si>
  <si>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</si>
  <si>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</si>
  <si>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</si>
  <si>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</si>
  <si>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</si>
  <si>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</si>
  <si>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</si>
  <si>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</si>
  <si>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</si>
  <si>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</si>
  <si>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</si>
  <si>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</si>
  <si>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</si>
  <si>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</si>
  <si>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</si>
  <si>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</si>
  <si>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</si>
  <si>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</si>
  <si>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</si>
  <si>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</si>
  <si>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</si>
  <si>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</si>
  <si>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</si>
  <si>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</si>
  <si>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</si>
  <si>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</si>
  <si>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</si>
  <si>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</si>
  <si>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</si>
  <si>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</si>
  <si>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</si>
  <si>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</si>
  <si>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</si>
  <si>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</si>
  <si>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</si>
  <si>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</si>
  <si>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</si>
  <si>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</si>
  <si>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</si>
  <si>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</si>
  <si>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</si>
  <si>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</si>
  <si>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</si>
  <si>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</si>
  <si>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</si>
  <si>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</si>
  <si>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</si>
  <si>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</si>
  <si>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</si>
  <si>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</si>
  <si>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</si>
  <si>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</si>
  <si>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</si>
  <si>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</si>
  <si>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</si>
  <si>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</si>
  <si>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</si>
  <si>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</si>
  <si>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</si>
  <si>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</si>
  <si>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</si>
  <si>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</si>
  <si>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</si>
  <si>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</si>
  <si>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</si>
  <si>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</si>
  <si>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</si>
  <si>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</si>
  <si>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</si>
  <si>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</si>
  <si>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</si>
  <si>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</si>
  <si>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</si>
  <si>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</si>
  <si>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</si>
  <si>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</si>
  <si>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</si>
  <si>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</si>
  <si>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</si>
  <si>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</si>
  <si>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</si>
  <si>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</si>
  <si>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</si>
  <si>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</si>
  <si>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</si>
  <si>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</si>
  <si>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</si>
  <si>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</si>
  <si>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</si>
  <si>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</si>
  <si>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</si>
  <si>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</si>
  <si>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</si>
  <si>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</si>
  <si>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</si>
  <si>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</si>
  <si>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</si>
  <si>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</si>
  <si>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</si>
  <si>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</si>
  <si>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</si>
  <si>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</si>
  <si>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</si>
  <si>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</si>
  <si>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</si>
  <si>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</si>
  <si>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</si>
  <si>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</si>
  <si>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</si>
  <si>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</si>
  <si>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</si>
  <si>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</si>
  <si>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</si>
  <si>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</si>
  <si>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</si>
  <si>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</si>
  <si>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</si>
  <si>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</si>
  <si>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</si>
  <si>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</si>
  <si>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</si>
  <si>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</si>
  <si>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</si>
  <si>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</si>
  <si>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</si>
  <si>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</si>
  <si>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</si>
  <si>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</si>
  <si>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</si>
  <si>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</si>
  <si>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</si>
  <si>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</si>
  <si>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</si>
  <si>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</si>
  <si>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</si>
  <si>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</si>
  <si>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</si>
  <si>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</si>
  <si>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</si>
  <si>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</si>
  <si>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</si>
  <si>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</si>
  <si>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</si>
  <si>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</si>
  <si>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</si>
  <si>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</si>
  <si>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</si>
  <si>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</si>
  <si>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</si>
  <si>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</si>
  <si>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</si>
  <si>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</si>
  <si>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</si>
  <si>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</si>
  <si>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</si>
  <si>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</si>
  <si>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</si>
  <si>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</si>
  <si>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</si>
  <si>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</si>
  <si>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</si>
  <si>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</si>
  <si>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</si>
  <si>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</si>
  <si>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</si>
  <si>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</si>
  <si>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</si>
  <si>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</si>
  <si>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</si>
  <si>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</si>
  <si>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</si>
  <si>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</si>
  <si>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</si>
  <si>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</si>
  <si>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</si>
  <si>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</si>
  <si>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</si>
  <si>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</si>
  <si>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</si>
  <si>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</si>
  <si>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</si>
  <si>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</si>
  <si>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</si>
  <si>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</si>
  <si>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</si>
  <si>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</si>
  <si>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</si>
  <si>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</si>
  <si>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</si>
  <si>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</si>
  <si>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</si>
  <si>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</si>
  <si>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</si>
  <si>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</si>
  <si>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</si>
  <si>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</si>
  <si>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</si>
  <si>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</si>
  <si>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</si>
  <si>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</si>
  <si>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</si>
  <si>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</si>
  <si>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</si>
  <si>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</si>
  <si>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</si>
  <si>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</si>
  <si>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</si>
  <si>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</si>
  <si>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</si>
  <si>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</si>
  <si>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</si>
  <si>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</si>
  <si>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</si>
  <si>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</si>
  <si>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</si>
  <si>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</si>
  <si>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</si>
  <si>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</si>
  <si>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</si>
  <si>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</si>
  <si>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</si>
  <si>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</si>
  <si>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</si>
  <si>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</si>
  <si>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</si>
  <si>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</si>
  <si>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</si>
  <si>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</si>
  <si>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</si>
  <si>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</si>
  <si>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</si>
  <si>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</si>
  <si>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</si>
  <si>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</si>
  <si>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</si>
  <si>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</si>
  <si>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</si>
  <si>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</si>
  <si>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</si>
  <si>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</si>
  <si>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</si>
  <si>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</si>
  <si>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</si>
  <si>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</si>
  <si>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</si>
  <si>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</si>
  <si>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</si>
  <si>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</si>
  <si>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</si>
  <si>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</si>
  <si>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</si>
  <si>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</si>
  <si>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</si>
  <si>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</si>
  <si>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</si>
  <si>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</si>
  <si>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</si>
  <si>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</si>
  <si>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</si>
  <si>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</si>
  <si>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</si>
  <si>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</si>
  <si>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</si>
  <si>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</si>
  <si>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</si>
  <si>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</si>
  <si>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</si>
  <si>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</si>
  <si>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</si>
  <si>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</si>
  <si>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</si>
  <si>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</si>
  <si>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</si>
  <si>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</si>
  <si>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</si>
  <si>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</si>
  <si>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</si>
  <si>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</si>
  <si>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</si>
  <si>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</si>
  <si>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</si>
  <si>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</si>
  <si>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</si>
  <si>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</si>
  <si>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</si>
  <si>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</si>
  <si>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</si>
  <si>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</si>
  <si>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</si>
  <si>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</si>
  <si>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</si>
  <si>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</si>
  <si>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</si>
  <si>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</si>
  <si>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</si>
  <si>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</si>
  <si>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</si>
  <si>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</si>
  <si>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</si>
  <si>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</si>
  <si>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</si>
  <si>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</si>
  <si>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</si>
  <si>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</si>
  <si>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</si>
  <si>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</si>
  <si>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</si>
  <si>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</si>
  <si>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</si>
  <si>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</si>
  <si>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</si>
  <si>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</si>
  <si>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</si>
  <si>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</si>
  <si>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</si>
  <si>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</si>
  <si>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</si>
  <si>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</si>
  <si>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</si>
  <si>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</si>
  <si>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</si>
  <si>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</si>
  <si>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</si>
  <si>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</si>
  <si>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</si>
  <si>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</si>
  <si>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</si>
  <si>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</si>
  <si>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</si>
  <si>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</si>
  <si>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</si>
  <si>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</si>
  <si>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</si>
  <si>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</si>
  <si>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</si>
  <si>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</si>
  <si>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</si>
  <si>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</si>
  <si>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</si>
  <si>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</si>
  <si>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</si>
  <si>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</si>
  <si>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</si>
  <si>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</si>
  <si>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</si>
  <si>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</si>
  <si>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</si>
  <si>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</si>
  <si>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</si>
  <si>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</si>
  <si>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</si>
  <si>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</si>
  <si>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</si>
  <si>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</si>
  <si>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</si>
  <si>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</si>
  <si>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</si>
  <si>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</si>
  <si>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</si>
  <si>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</si>
  <si>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</si>
  <si>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</si>
  <si>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</si>
  <si>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</si>
  <si>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</si>
  <si>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</si>
  <si>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</si>
  <si>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</si>
  <si>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</si>
  <si>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</si>
  <si>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</si>
  <si>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</si>
  <si>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</si>
  <si>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</si>
  <si>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</si>
  <si>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</si>
  <si>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</si>
  <si>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</si>
  <si>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</si>
  <si>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</si>
  <si>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</si>
  <si>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</si>
  <si>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</si>
  <si>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</si>
  <si>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</si>
  <si>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</si>
  <si>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</si>
  <si>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</si>
  <si>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</si>
  <si>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</si>
  <si>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</si>
  <si>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</si>
  <si>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</si>
  <si>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</si>
  <si>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</si>
  <si>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</si>
  <si>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</si>
  <si>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</si>
  <si>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</si>
  <si>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</si>
  <si>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</si>
  <si>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</si>
  <si>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</si>
  <si>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</si>
  <si>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</si>
  <si>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</si>
  <si>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</si>
  <si>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</si>
  <si>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</si>
  <si>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</si>
  <si>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</si>
  <si>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</si>
  <si>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</si>
  <si>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</si>
  <si>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</si>
  <si>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</si>
  <si>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</si>
  <si>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</si>
  <si>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</si>
  <si>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</si>
  <si>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</si>
  <si>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</si>
  <si>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</si>
  <si>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</si>
  <si>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</si>
  <si>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</si>
  <si>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</si>
  <si>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</si>
  <si>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</si>
  <si>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</si>
  <si>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</si>
  <si>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</si>
  <si>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</si>
  <si>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</si>
  <si>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</si>
  <si>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</si>
  <si>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</si>
  <si>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</si>
  <si>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</si>
  <si>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</si>
  <si>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</si>
  <si>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</si>
  <si>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</si>
  <si>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</si>
  <si>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</si>
  <si>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</si>
  <si>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</si>
  <si>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</si>
  <si>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</si>
  <si>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</si>
  <si>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</si>
  <si>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</si>
  <si>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</si>
  <si>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</si>
  <si>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</si>
  <si>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</si>
  <si>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</si>
  <si>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</si>
  <si>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</si>
  <si>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</si>
  <si>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</si>
  <si>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</si>
  <si>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</si>
  <si>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</si>
  <si>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</si>
  <si>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</si>
  <si>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</si>
  <si>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</si>
  <si>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</si>
  <si>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</si>
  <si>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</si>
  <si>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</si>
  <si>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</si>
  <si>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</si>
  <si>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</si>
  <si>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</si>
  <si>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</si>
  <si>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</si>
  <si>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</si>
  <si>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</si>
  <si>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</si>
  <si>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</si>
  <si>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</si>
  <si>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</si>
  <si>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</si>
  <si>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</si>
  <si>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</si>
  <si>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</si>
  <si>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</si>
  <si>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</si>
  <si>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</si>
  <si>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</si>
  <si>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</si>
  <si>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</si>
  <si>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</si>
  <si>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</si>
  <si>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</si>
  <si>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</si>
  <si>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</si>
  <si>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</si>
  <si>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</si>
  <si>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</si>
  <si>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</si>
  <si>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</si>
  <si>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</si>
  <si>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</si>
  <si>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</si>
  <si>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</si>
  <si>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</si>
  <si>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</si>
  <si>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</si>
  <si>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</si>
  <si>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</si>
  <si>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</si>
  <si>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</si>
  <si>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</si>
  <si>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</si>
  <si>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</si>
  <si>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</si>
  <si>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</si>
  <si>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</si>
  <si>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</si>
  <si>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</si>
  <si>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</si>
  <si>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</si>
  <si>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</si>
  <si>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</si>
  <si>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</si>
  <si>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</si>
  <si>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</si>
  <si>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</si>
  <si>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</si>
  <si>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</si>
  <si>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</si>
  <si>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</si>
  <si>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</si>
  <si>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</si>
  <si>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</si>
  <si>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</si>
  <si>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</si>
  <si>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</si>
  <si>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</si>
  <si>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</si>
  <si>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</si>
  <si>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</si>
  <si>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</si>
  <si>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</si>
  <si>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</si>
  <si>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</si>
  <si>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</si>
  <si>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</si>
  <si>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</si>
  <si>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</si>
  <si>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</si>
  <si>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</si>
  <si>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</si>
  <si>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</si>
  <si>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</si>
  <si>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</si>
  <si>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</si>
  <si>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</si>
  <si>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</si>
  <si>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</si>
  <si>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</si>
  <si>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</si>
  <si>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</si>
  <si>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</si>
  <si>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</si>
  <si>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</si>
  <si>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</si>
  <si>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</si>
  <si>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</si>
  <si>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</si>
  <si>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</si>
  <si>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</si>
  <si>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</si>
  <si>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</si>
  <si>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</si>
  <si>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</si>
  <si>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</si>
  <si>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</si>
  <si>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</si>
  <si>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</si>
  <si>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</si>
  <si>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</si>
  <si>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</si>
  <si>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</si>
  <si>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</si>
  <si>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</si>
  <si>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</si>
  <si>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</si>
  <si>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</si>
  <si>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</si>
  <si>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</si>
  <si>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</si>
  <si>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</si>
  <si>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</si>
  <si>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</si>
  <si>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</si>
  <si>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</si>
  <si>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</si>
  <si>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</si>
  <si>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</si>
  <si>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</si>
  <si>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</si>
  <si>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</si>
  <si>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</si>
  <si>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</si>
  <si>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</si>
  <si>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</si>
  <si>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</si>
  <si>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</si>
  <si>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</si>
  <si>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</si>
  <si>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</si>
  <si>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</si>
  <si>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</si>
  <si>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</si>
  <si>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</si>
  <si>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</si>
  <si>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</si>
  <si>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</si>
  <si>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</si>
  <si>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</si>
  <si>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</si>
  <si>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</si>
  <si>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</si>
  <si>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</si>
  <si>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</si>
  <si>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</si>
  <si>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</si>
  <si>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</si>
  <si>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</si>
  <si>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</si>
  <si>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</si>
  <si>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</si>
  <si>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</si>
  <si>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</si>
  <si>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</si>
  <si>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</si>
  <si>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</si>
  <si>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</si>
  <si>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</si>
  <si>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</si>
  <si>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</si>
  <si>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</si>
  <si>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</si>
  <si>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</si>
  <si>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</si>
  <si>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</si>
  <si>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</si>
  <si>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</si>
  <si>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</si>
  <si>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</si>
  <si>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</si>
  <si>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</si>
  <si>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</si>
  <si>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</si>
  <si>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</si>
  <si>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</si>
  <si>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</si>
  <si>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</si>
  <si>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</si>
  <si>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</si>
  <si>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</si>
  <si>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</si>
  <si>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</si>
  <si>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</si>
  <si>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</si>
  <si>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</si>
  <si>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</si>
  <si>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</si>
  <si>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</si>
  <si>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</si>
  <si>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</si>
  <si>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</si>
  <si>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</si>
  <si>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</si>
  <si>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</si>
  <si>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</si>
  <si>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</si>
  <si>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</si>
  <si>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</si>
  <si>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</si>
  <si>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</si>
  <si>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</si>
  <si>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</si>
  <si>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</si>
  <si>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</si>
  <si>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</si>
  <si>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</si>
  <si>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</si>
  <si>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</si>
  <si>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</si>
  <si>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</si>
  <si>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</si>
  <si>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</si>
  <si>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</si>
  <si>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</si>
  <si>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</si>
  <si>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</si>
  <si>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</si>
  <si>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</si>
  <si>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</si>
  <si>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</si>
  <si>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</si>
  <si>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</si>
  <si>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</si>
  <si>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</si>
  <si>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</si>
  <si>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</si>
  <si>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</si>
  <si>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</si>
  <si>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</si>
  <si>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</si>
  <si>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</si>
  <si>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</si>
  <si>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</si>
  <si>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</si>
  <si>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</si>
  <si>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</si>
  <si>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</si>
  <si>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</si>
  <si>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</si>
  <si>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</si>
  <si>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</si>
  <si>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</si>
  <si>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</si>
  <si>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</si>
  <si>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</si>
  <si>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</si>
  <si>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</si>
  <si>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</si>
  <si>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</si>
  <si>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</si>
  <si>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</si>
  <si>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</si>
  <si>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</si>
  <si>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</si>
  <si>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</si>
  <si>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</si>
  <si>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</si>
  <si>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</si>
  <si>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</si>
  <si>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</si>
  <si>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</si>
  <si>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</si>
  <si>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</si>
  <si>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</si>
  <si>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</si>
  <si>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</si>
  <si>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</si>
  <si>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</si>
  <si>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</si>
  <si>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</si>
  <si>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</si>
  <si>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</si>
  <si>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</si>
  <si>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</si>
  <si>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</si>
  <si>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</si>
  <si>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</si>
  <si>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</si>
  <si>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</si>
  <si>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</si>
  <si>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</si>
  <si>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</si>
  <si>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</si>
  <si>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</si>
  <si>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</si>
  <si>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</si>
  <si>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</si>
  <si>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</si>
  <si>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</si>
  <si>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</si>
  <si>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</si>
  <si>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</si>
  <si>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</si>
  <si>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</si>
  <si>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</si>
  <si>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</si>
  <si>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</si>
  <si>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</si>
  <si>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</si>
  <si>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</si>
  <si>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</si>
  <si>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</si>
  <si>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</si>
  <si>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</si>
  <si>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</si>
  <si>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</si>
  <si>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</si>
  <si>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</si>
  <si>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</si>
  <si>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</si>
  <si>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</si>
  <si>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</si>
  <si>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</si>
  <si>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</si>
  <si>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</si>
  <si>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</si>
  <si>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</si>
  <si>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</si>
  <si>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</si>
  <si>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</si>
  <si>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</si>
  <si>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</si>
  <si>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</si>
  <si>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</si>
  <si>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</si>
  <si>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</si>
  <si>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</si>
  <si>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</si>
  <si>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</si>
  <si>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</si>
  <si>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</si>
  <si>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</si>
  <si>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</si>
  <si>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</si>
  <si>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</si>
  <si>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</si>
  <si>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</si>
  <si>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</si>
  <si>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</si>
  <si>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</si>
  <si>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</si>
  <si>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</si>
  <si>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</si>
  <si>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</si>
  <si>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</si>
  <si>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</si>
  <si>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</si>
  <si>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</si>
  <si>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</si>
  <si>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</si>
  <si>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</si>
  <si>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</si>
  <si>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</si>
  <si>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</si>
  <si>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</si>
  <si>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</si>
  <si>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</si>
  <si>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</si>
  <si>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</si>
  <si>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</si>
  <si>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</si>
  <si>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</si>
  <si>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</si>
  <si>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</si>
  <si>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</si>
  <si>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</si>
  <si>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</si>
  <si>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</si>
  <si>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</si>
  <si>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</si>
  <si>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</si>
  <si>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</si>
  <si>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</si>
  <si>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</si>
  <si>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</si>
  <si>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</si>
  <si>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</si>
  <si>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</si>
  <si>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</si>
  <si>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</si>
  <si>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</si>
  <si>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</si>
  <si>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</si>
  <si>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</si>
  <si>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</si>
  <si>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</si>
  <si>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</si>
  <si>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</si>
  <si>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</si>
  <si>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</si>
  <si>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</si>
  <si>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</si>
  <si>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</si>
  <si>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</si>
  <si>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</si>
  <si>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</si>
  <si>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</si>
  <si>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</si>
  <si>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</si>
  <si>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</si>
  <si>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</si>
  <si>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</si>
  <si>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</si>
  <si>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</si>
  <si>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</si>
  <si>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</si>
  <si>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</si>
  <si>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</si>
  <si>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</si>
  <si>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</si>
  <si>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</si>
  <si>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</si>
  <si>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</si>
  <si>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</si>
  <si>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</si>
  <si>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</si>
  <si>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</si>
  <si>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</si>
  <si>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</si>
  <si>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</si>
  <si>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</si>
  <si>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</si>
  <si>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</si>
  <si>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</si>
  <si>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</si>
  <si>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</si>
  <si>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</si>
  <si>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</si>
  <si>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</si>
  <si>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</si>
  <si>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</si>
  <si>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</si>
  <si>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</si>
  <si>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</si>
  <si>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</si>
  <si>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</si>
  <si>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</si>
  <si>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</si>
  <si>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</si>
  <si>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</si>
  <si>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</si>
  <si>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</si>
  <si>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</si>
  <si>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</si>
  <si>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</si>
  <si>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</si>
  <si>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</si>
  <si>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</si>
  <si>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</si>
  <si>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</si>
  <si>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</si>
  <si>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</si>
  <si>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</si>
  <si>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</si>
  <si>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</si>
  <si>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</si>
  <si>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</si>
  <si>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</si>
  <si>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</si>
  <si>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</si>
  <si>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</si>
  <si>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</si>
  <si>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</si>
  <si>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</si>
  <si>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</si>
  <si>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</si>
  <si>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</si>
  <si>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</si>
  <si>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</si>
  <si>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</si>
  <si>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</si>
  <si>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</si>
  <si>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</si>
  <si>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</si>
  <si>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</si>
  <si>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</si>
  <si>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</si>
  <si>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</si>
  <si>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</si>
  <si>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</si>
  <si>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</si>
  <si>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</si>
  <si>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</si>
  <si>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</si>
  <si>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</si>
  <si>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</si>
  <si>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</si>
  <si>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</si>
  <si>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</si>
  <si>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</si>
  <si>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</si>
  <si>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</si>
  <si>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</si>
  <si>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</si>
  <si>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</si>
  <si>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</si>
  <si>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</si>
  <si>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</si>
  <si>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</si>
  <si>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</si>
  <si>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</si>
  <si>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</si>
  <si>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</si>
  <si>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</si>
  <si>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</si>
  <si>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</si>
  <si>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</si>
  <si>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</si>
  <si>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</si>
  <si>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</si>
  <si>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</si>
  <si>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</si>
  <si>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</si>
  <si>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</si>
  <si>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</si>
  <si>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</si>
  <si>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</si>
  <si>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</si>
  <si>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</si>
  <si>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</si>
  <si>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</si>
  <si>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</si>
  <si>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</si>
  <si>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</si>
  <si>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</si>
  <si>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</si>
  <si>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</si>
  <si>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</si>
  <si>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</si>
  <si>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</si>
  <si>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</si>
  <si>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</si>
  <si>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</si>
  <si>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</si>
  <si>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</si>
  <si>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</si>
  <si>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</si>
  <si>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</si>
  <si>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</si>
  <si>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</si>
  <si>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</si>
  <si>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</si>
  <si>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</si>
  <si>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</si>
  <si>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</si>
  <si>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</si>
  <si>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</si>
  <si>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</si>
  <si>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</si>
  <si>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</si>
  <si>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</si>
  <si>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</si>
  <si>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</si>
  <si>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</si>
  <si>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</si>
  <si>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</si>
  <si>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</si>
  <si>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</si>
  <si>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</si>
  <si>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</si>
  <si>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</si>
  <si>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</si>
  <si>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</si>
  <si>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</si>
  <si>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</si>
  <si>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</si>
  <si>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</si>
  <si>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</si>
  <si>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</si>
  <si>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</si>
  <si>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</si>
  <si>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</si>
  <si>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</si>
  <si>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</si>
  <si>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</si>
  <si>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</si>
  <si>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</si>
  <si>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</si>
  <si>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</si>
  <si>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</si>
  <si>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</si>
  <si>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</si>
  <si>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</si>
  <si>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</si>
  <si>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</si>
  <si>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</si>
  <si>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</si>
  <si>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</si>
  <si>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</si>
  <si>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</si>
  <si>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</si>
  <si>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</si>
  <si>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</si>
  <si>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</si>
  <si>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</si>
  <si>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</si>
  <si>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</si>
  <si>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</si>
  <si>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</si>
  <si>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</si>
  <si>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</si>
  <si>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</si>
  <si>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</si>
  <si>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</si>
  <si>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</si>
  <si>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</si>
  <si>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</si>
  <si>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</si>
  <si>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</si>
  <si>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</si>
  <si>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</si>
  <si>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</si>
  <si>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</si>
  <si>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</si>
  <si>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</si>
  <si>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</si>
  <si>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</si>
  <si>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</si>
  <si>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</si>
  <si>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</si>
  <si>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</si>
  <si>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</si>
  <si>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</si>
  <si>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</si>
  <si>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</si>
  <si>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</si>
  <si>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</si>
  <si>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</si>
  <si>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</si>
  <si>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</si>
  <si>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</si>
  <si>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</si>
  <si>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</si>
  <si>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</si>
  <si>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</si>
  <si>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</si>
  <si>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</si>
  <si>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</si>
  <si>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</si>
  <si>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</si>
  <si>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</si>
  <si>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</si>
  <si>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</si>
  <si>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</si>
  <si>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</si>
  <si>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</si>
  <si>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</si>
  <si>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</si>
  <si>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</si>
  <si>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</si>
  <si>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</si>
  <si>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</si>
  <si>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</si>
  <si>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</si>
  <si>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</si>
  <si>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</si>
  <si>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</si>
  <si>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</si>
  <si>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</si>
  <si>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</si>
  <si>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</si>
  <si>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</si>
  <si>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</si>
  <si>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</si>
  <si>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</si>
  <si>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</si>
  <si>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</si>
  <si>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</si>
  <si>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</si>
  <si>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</si>
  <si>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</si>
  <si>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</si>
  <si>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</si>
  <si>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</si>
  <si>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</si>
  <si>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</si>
  <si>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</si>
  <si>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</si>
  <si>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</si>
  <si>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</si>
  <si>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</si>
  <si>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</si>
  <si>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</si>
  <si>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</si>
  <si>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</si>
  <si>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</si>
  <si>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</si>
  <si>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</si>
  <si>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</si>
  <si>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</si>
  <si>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</si>
  <si>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</si>
  <si>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</si>
  <si>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</si>
  <si>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</si>
  <si>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</si>
  <si>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</si>
  <si>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</si>
  <si>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</si>
  <si>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</si>
  <si>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</si>
  <si>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</si>
  <si>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</si>
  <si>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</si>
  <si>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</si>
  <si>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</si>
  <si>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</si>
  <si>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</si>
  <si>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</si>
  <si>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</si>
  <si>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</si>
  <si>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</si>
  <si>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</si>
  <si>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</si>
  <si>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</si>
  <si>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</si>
  <si>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</si>
  <si>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</si>
  <si>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</si>
  <si>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</si>
  <si>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</si>
  <si>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</si>
  <si>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</si>
  <si>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</si>
  <si>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</si>
  <si>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</si>
  <si>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</si>
  <si>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</si>
  <si>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</si>
  <si>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</si>
  <si>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</si>
  <si>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</si>
  <si>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</si>
  <si>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</si>
  <si>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</si>
  <si>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</si>
  <si>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</si>
  <si>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</si>
  <si>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</si>
  <si>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</si>
  <si>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</si>
  <si>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</si>
  <si>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</si>
  <si>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</si>
  <si>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</si>
  <si>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</si>
  <si>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</si>
  <si>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</si>
  <si>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</si>
  <si>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</si>
  <si>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</si>
  <si>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</si>
  <si>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</si>
  <si>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</si>
  <si>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</si>
  <si>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</si>
  <si>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</si>
  <si>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</si>
  <si>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</si>
  <si>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</si>
  <si>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</si>
  <si>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</si>
  <si>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</si>
  <si>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</si>
  <si>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</si>
  <si>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</si>
  <si>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</si>
  <si>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</si>
  <si>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</si>
  <si>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</si>
  <si>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</si>
  <si>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</si>
  <si>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</si>
  <si>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</si>
  <si>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</si>
  <si>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</si>
  <si>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</si>
  <si>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</si>
  <si>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</si>
  <si>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</si>
  <si>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</si>
  <si>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</si>
  <si>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</si>
  <si>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</si>
  <si>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</si>
  <si>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</si>
  <si>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</si>
  <si>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</si>
  <si>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</si>
  <si>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</si>
  <si>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</si>
  <si>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</si>
  <si>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</si>
  <si>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</si>
  <si>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</si>
  <si>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</si>
  <si>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</si>
  <si>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</si>
  <si>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</si>
  <si>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</si>
  <si>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</si>
  <si>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</si>
  <si>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</si>
  <si>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</si>
  <si>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</si>
  <si>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</si>
  <si>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</si>
  <si>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</si>
  <si>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</si>
  <si>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</si>
  <si>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</si>
  <si>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</si>
  <si>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</si>
  <si>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</si>
  <si>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</si>
  <si>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</si>
  <si>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</si>
  <si>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</si>
  <si>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</si>
  <si>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</si>
  <si>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</si>
  <si>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</si>
  <si>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</si>
  <si>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</si>
  <si>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</si>
  <si>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</si>
  <si>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</si>
  <si>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</si>
  <si>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</si>
  <si>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</si>
  <si>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</si>
  <si>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</si>
  <si>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</si>
  <si>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</si>
  <si>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</si>
  <si>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</si>
  <si>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</si>
  <si>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</si>
  <si>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</si>
  <si>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</si>
  <si>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</si>
  <si>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</si>
  <si>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</si>
  <si>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</si>
  <si>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</si>
  <si>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</si>
  <si>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</si>
  <si>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</si>
  <si>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</si>
  <si>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</si>
  <si>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</si>
  <si>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</si>
  <si>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</si>
  <si>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</si>
  <si>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</si>
  <si>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</si>
  <si>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</si>
  <si>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</si>
  <si>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</si>
  <si>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</si>
  <si>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</si>
  <si>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</si>
  <si>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</si>
  <si>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</si>
  <si>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</si>
  <si>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</si>
  <si>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</si>
  <si>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</si>
  <si>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</si>
  <si>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</si>
  <si>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</si>
  <si>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</si>
  <si>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</si>
  <si>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</si>
  <si>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</si>
  <si>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</si>
  <si>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</si>
  <si>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</si>
  <si>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</si>
  <si>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</si>
  <si>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</si>
  <si>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</si>
  <si>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</si>
  <si>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</si>
  <si>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</si>
  <si>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</si>
  <si>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</si>
  <si>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</si>
  <si>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</si>
  <si>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</si>
  <si>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</si>
  <si>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</si>
  <si>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</si>
  <si>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</si>
  <si>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</si>
  <si>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</si>
  <si>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</si>
  <si>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</si>
  <si>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</si>
  <si>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</si>
  <si>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</si>
  <si>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</si>
  <si>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</si>
  <si>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</si>
  <si>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</si>
  <si>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</si>
  <si>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</si>
  <si>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</si>
  <si>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</si>
  <si>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</si>
  <si>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</si>
  <si>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</si>
  <si>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</si>
  <si>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</si>
  <si>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</si>
  <si>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</si>
  <si>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</si>
  <si>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</si>
  <si>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</si>
  <si>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</si>
  <si>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</si>
  <si>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</si>
  <si>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</si>
  <si>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</si>
  <si>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</si>
  <si>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</si>
  <si>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</si>
  <si>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</si>
  <si>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</si>
  <si>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</si>
  <si>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</si>
  <si>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</si>
  <si>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</si>
  <si>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</si>
  <si>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</si>
  <si>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</si>
  <si>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</si>
  <si>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</si>
  <si>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</si>
  <si>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</si>
  <si>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</si>
  <si>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</si>
  <si>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</si>
  <si>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</si>
  <si>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</si>
  <si>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</si>
  <si>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</si>
  <si>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</si>
  <si>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</si>
  <si>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</si>
  <si>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</si>
  <si>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</si>
  <si>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</si>
  <si>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</si>
  <si>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</si>
  <si>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</si>
  <si>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</si>
  <si>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</si>
  <si>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</si>
  <si>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</si>
  <si>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</si>
  <si>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</si>
  <si>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</si>
  <si>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</si>
  <si>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</si>
  <si>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</si>
  <si>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</si>
  <si>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</si>
  <si>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</si>
  <si>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</si>
  <si>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</si>
  <si>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</si>
  <si>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</si>
  <si>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</si>
  <si>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</si>
  <si>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</si>
  <si>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</si>
  <si>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</si>
  <si>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</si>
  <si>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</si>
  <si>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</si>
  <si>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</si>
  <si>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</si>
  <si>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</si>
  <si>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</si>
  <si>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</si>
  <si>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</si>
  <si>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</si>
  <si>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</si>
  <si>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</si>
  <si>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</si>
  <si>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</si>
  <si>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</si>
  <si>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</si>
  <si>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</si>
  <si>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</si>
  <si>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</si>
  <si>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</si>
  <si>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</si>
  <si>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</si>
  <si>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</si>
  <si>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</si>
  <si>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</si>
  <si>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</si>
  <si>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</si>
  <si>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</si>
  <si>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</si>
  <si>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</si>
  <si>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</si>
  <si>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</si>
  <si>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</si>
  <si>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</si>
  <si>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</si>
  <si>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</si>
  <si>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</si>
  <si>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</si>
  <si>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</si>
  <si>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</si>
  <si>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</si>
  <si>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</si>
  <si>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</si>
  <si>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</si>
  <si>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</si>
  <si>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</si>
  <si>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</si>
  <si>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</si>
  <si>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</si>
  <si>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</si>
  <si>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</si>
  <si>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</si>
  <si>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</si>
  <si>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</si>
  <si>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</si>
  <si>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</si>
  <si>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</si>
  <si>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</si>
  <si>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</si>
  <si>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</si>
  <si>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</si>
  <si>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</si>
  <si>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</si>
  <si>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</si>
  <si>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</si>
  <si>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</si>
  <si>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</si>
  <si>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</si>
  <si>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</si>
  <si>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</si>
  <si>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</si>
  <si>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</si>
  <si>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</si>
  <si>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</si>
  <si>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</si>
  <si>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</si>
  <si>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</si>
  <si>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</si>
  <si>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</si>
  <si>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</si>
  <si>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</si>
  <si>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</si>
  <si>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</si>
  <si>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</si>
  <si>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</si>
  <si>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</si>
  <si>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</si>
  <si>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</si>
  <si>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</si>
  <si>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</si>
  <si>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</si>
  <si>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</si>
  <si>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</si>
  <si>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</si>
  <si>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</si>
  <si>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</si>
  <si>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</si>
  <si>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</si>
  <si>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</si>
  <si>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</si>
  <si>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</si>
  <si>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</si>
  <si>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</si>
  <si>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</si>
  <si>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</si>
  <si>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</si>
  <si>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</si>
  <si>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</si>
  <si>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</si>
  <si>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</si>
  <si>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</si>
  <si>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</si>
  <si>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</si>
  <si>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</si>
  <si>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</si>
  <si>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</si>
  <si>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</si>
  <si>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</si>
  <si>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</si>
  <si>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</si>
  <si>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</si>
  <si>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</si>
  <si>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</si>
  <si>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</si>
  <si>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</si>
  <si>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</si>
  <si>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</si>
  <si>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</si>
  <si>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</si>
  <si>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</si>
  <si>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</si>
  <si>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</si>
  <si>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</si>
  <si>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</si>
  <si>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</si>
  <si>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</si>
  <si>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</si>
  <si>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</si>
  <si>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</si>
  <si>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</si>
  <si>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</si>
  <si>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</si>
  <si>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</si>
  <si>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</si>
  <si>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</si>
  <si>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</si>
  <si>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</si>
  <si>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</si>
  <si>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</si>
  <si>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</si>
  <si>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</si>
  <si>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</si>
  <si>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</si>
  <si>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</si>
  <si>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</si>
  <si>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</si>
  <si>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</si>
  <si>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</si>
  <si>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</si>
  <si>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</si>
  <si>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</si>
  <si>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</si>
  <si>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</si>
  <si>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</si>
  <si>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</si>
  <si>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</si>
  <si>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</si>
  <si>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</si>
  <si>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</si>
  <si>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</si>
  <si>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</si>
  <si>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</si>
  <si>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</si>
  <si>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</si>
  <si>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</si>
  <si>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</si>
  <si>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</si>
  <si>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</si>
  <si>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</si>
  <si>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</si>
  <si>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</si>
  <si>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</si>
  <si>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</si>
  <si>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</si>
  <si>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</si>
  <si>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</si>
  <si>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</si>
  <si>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</si>
  <si>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</si>
  <si>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</si>
  <si>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</si>
  <si>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</si>
  <si>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</si>
  <si>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</si>
  <si>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</si>
  <si>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</si>
  <si>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</si>
  <si>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</si>
  <si>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</si>
  <si>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</si>
  <si>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</si>
  <si>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</si>
  <si>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</si>
  <si>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</si>
  <si>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</si>
  <si>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</si>
  <si>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</si>
  <si>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</si>
  <si>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</si>
  <si>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</si>
  <si>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</si>
  <si>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</si>
  <si>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</si>
  <si>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</si>
  <si>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</si>
  <si>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</si>
  <si>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</si>
  <si>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</si>
  <si>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</si>
  <si>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</si>
  <si>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</si>
  <si>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</si>
  <si>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</si>
  <si>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</si>
  <si>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</si>
  <si>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</si>
  <si>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</si>
  <si>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</si>
  <si>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</si>
  <si>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</si>
  <si>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</si>
  <si>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</si>
  <si>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</si>
  <si>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</si>
  <si>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</si>
  <si>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</si>
  <si>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</si>
  <si>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</si>
  <si>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</si>
  <si>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</si>
  <si>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</si>
  <si>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</si>
  <si>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</si>
  <si>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</si>
  <si>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</si>
  <si>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</si>
  <si>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</si>
  <si>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</si>
  <si>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</si>
  <si>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</si>
  <si>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</si>
  <si>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</si>
  <si>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</si>
  <si>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</si>
  <si>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</si>
  <si>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</si>
  <si>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</si>
  <si>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</si>
  <si>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</si>
  <si>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</si>
  <si>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</si>
  <si>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</si>
  <si>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</si>
  <si>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</si>
  <si>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</si>
  <si>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</si>
  <si>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</si>
  <si>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</si>
  <si>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</si>
  <si>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</si>
  <si>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</si>
  <si>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</si>
  <si>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</si>
  <si>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</si>
  <si>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</si>
  <si>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</si>
  <si>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</si>
  <si>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</si>
  <si>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</si>
  <si>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</si>
  <si>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</si>
  <si>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</si>
  <si>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</si>
  <si>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</si>
  <si>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</si>
  <si>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</si>
  <si>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</si>
  <si>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</si>
  <si>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</si>
  <si>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</si>
  <si>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</si>
  <si>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</si>
  <si>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</si>
  <si>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</si>
  <si>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</si>
  <si>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</si>
  <si>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</si>
  <si>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</si>
  <si>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</si>
  <si>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</si>
  <si>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</si>
  <si>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</si>
  <si>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</si>
  <si>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</si>
  <si>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</si>
  <si>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</si>
  <si>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</si>
  <si>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</si>
  <si>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</si>
  <si>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</si>
  <si>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</si>
  <si>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</si>
  <si>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</si>
  <si>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</si>
  <si>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</si>
  <si>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</si>
  <si>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</si>
  <si>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</si>
  <si>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</si>
  <si>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</si>
  <si>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</si>
  <si>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</si>
  <si>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</si>
  <si>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</si>
  <si>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</si>
  <si>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</si>
  <si>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</si>
  <si>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</si>
  <si>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</si>
  <si>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</si>
  <si>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</si>
  <si>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</si>
  <si>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</si>
  <si>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</si>
  <si>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</si>
  <si>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</si>
  <si>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</si>
  <si>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</si>
  <si>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</si>
  <si>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</si>
  <si>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</si>
  <si>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</si>
  <si>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</si>
  <si>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</si>
  <si>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</si>
  <si>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</si>
  <si>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</si>
  <si>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</si>
  <si>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</si>
  <si>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</si>
  <si>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</si>
  <si>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</si>
  <si>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</si>
  <si>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</si>
  <si>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</si>
  <si>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</si>
  <si>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</si>
  <si>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</si>
  <si>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</si>
  <si>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</si>
  <si>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</si>
  <si>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</si>
  <si>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</si>
  <si>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</si>
  <si>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</si>
  <si>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</si>
  <si>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</si>
  <si>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</si>
  <si>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</si>
  <si>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</si>
  <si>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</si>
  <si>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</si>
  <si>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</si>
  <si>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</si>
  <si>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</si>
  <si>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</si>
  <si>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</si>
  <si>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</si>
  <si>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</si>
  <si>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</si>
  <si>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</si>
  <si>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</si>
  <si>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</si>
  <si>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</si>
  <si>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</si>
  <si>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</si>
  <si>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</si>
  <si>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</si>
  <si>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</si>
  <si>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</si>
  <si>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</si>
  <si>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</si>
  <si>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</si>
  <si>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</si>
  <si>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</si>
  <si>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</si>
  <si>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</si>
  <si>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</si>
  <si>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</si>
  <si>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</si>
  <si>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</si>
  <si>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</si>
  <si>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</si>
  <si>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</si>
  <si>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</si>
  <si>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</si>
  <si>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</si>
  <si>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</si>
  <si>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</si>
  <si>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</si>
  <si>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</si>
  <si>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</si>
  <si>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</si>
  <si>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</si>
  <si>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</si>
  <si>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</si>
  <si>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</si>
  <si>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</si>
  <si>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</si>
  <si>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</si>
  <si>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</si>
  <si>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</si>
  <si>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</si>
  <si>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</si>
  <si>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</si>
  <si>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</si>
  <si>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</si>
  <si>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</si>
  <si>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</si>
  <si>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</si>
  <si>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</si>
  <si>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</si>
  <si>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</si>
  <si>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</si>
  <si>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</si>
  <si>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</si>
  <si>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</si>
  <si>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</si>
  <si>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</si>
  <si>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</si>
  <si>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</si>
  <si>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</si>
  <si>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</si>
  <si>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</si>
  <si>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</si>
  <si>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</si>
  <si>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</si>
  <si>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</si>
  <si>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</si>
  <si>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</si>
  <si>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</si>
  <si>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</si>
  <si>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</si>
  <si>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</si>
  <si>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</si>
  <si>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</si>
  <si>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</si>
  <si>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</si>
  <si>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</si>
  <si>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</si>
  <si>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</si>
  <si>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</si>
  <si>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</si>
  <si>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</si>
  <si>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</si>
  <si>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</si>
  <si>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</si>
  <si>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</si>
  <si>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</si>
  <si>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</si>
  <si>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</si>
  <si>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</si>
  <si>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</si>
  <si>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</si>
  <si>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</si>
  <si>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</si>
  <si>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</si>
  <si>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</si>
  <si>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</si>
  <si>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</si>
  <si>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</si>
  <si>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</si>
  <si>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</si>
  <si>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</si>
  <si>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</si>
  <si>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</si>
  <si>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</si>
  <si>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</si>
  <si>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</si>
  <si>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</si>
  <si>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</si>
  <si>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</si>
  <si>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</si>
  <si>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</si>
  <si>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</si>
  <si>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</si>
  <si>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</si>
  <si>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</si>
  <si>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</si>
  <si>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</si>
  <si>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</si>
  <si>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</si>
  <si>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</si>
  <si>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</si>
  <si>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</si>
  <si>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</si>
  <si>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</si>
  <si>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</si>
  <si>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</si>
  <si>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</si>
  <si>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</si>
  <si>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</si>
  <si>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</si>
  <si>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</si>
  <si>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</si>
  <si>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</si>
  <si>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</si>
  <si>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</si>
  <si>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</si>
  <si>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</si>
  <si>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</si>
  <si>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</si>
  <si>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</si>
  <si>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</si>
  <si>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</si>
  <si>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</si>
  <si>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</si>
  <si>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</si>
  <si>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</si>
  <si>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</si>
  <si>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</si>
  <si>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</si>
  <si>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</si>
  <si>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</si>
  <si>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</si>
  <si>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</si>
  <si>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</si>
  <si>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</si>
  <si>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</si>
  <si>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</si>
  <si>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</si>
  <si>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</si>
  <si>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</si>
  <si>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</si>
  <si>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</si>
  <si>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</si>
  <si>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</si>
  <si>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</si>
  <si>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</si>
  <si>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</si>
  <si>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</si>
  <si>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</si>
  <si>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</si>
  <si>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</si>
  <si>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</si>
  <si>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</si>
  <si>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</si>
  <si>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</si>
  <si>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</si>
  <si>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</si>
  <si>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</si>
  <si>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</si>
  <si>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</si>
  <si>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</si>
  <si>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</si>
  <si>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</si>
  <si>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</si>
  <si>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</si>
  <si>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</si>
  <si>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</si>
  <si>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</si>
  <si>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</si>
  <si>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</si>
  <si>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</si>
  <si>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</si>
  <si>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</si>
  <si>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</si>
  <si>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</si>
  <si>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</si>
  <si>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</si>
  <si>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</si>
  <si>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</si>
  <si>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</si>
  <si>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</si>
  <si>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</si>
  <si>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</si>
  <si>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</si>
  <si>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</si>
  <si>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</si>
  <si>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</si>
  <si>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</si>
  <si>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</si>
  <si>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</si>
  <si>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</si>
  <si>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</si>
  <si>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</si>
  <si>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</si>
  <si>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</si>
  <si>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</si>
  <si>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</si>
  <si>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</si>
  <si>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</si>
  <si>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</si>
  <si>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</si>
  <si>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</si>
  <si>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</si>
  <si>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</si>
  <si>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</si>
  <si>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</si>
  <si>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</si>
  <si>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</si>
  <si>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</si>
  <si>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</si>
  <si>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</si>
  <si>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</si>
  <si>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</si>
  <si>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</si>
  <si>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</si>
  <si>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</si>
  <si>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</si>
  <si>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</si>
  <si>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</si>
  <si>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</si>
  <si>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</si>
  <si>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</si>
  <si>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</si>
  <si>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</si>
  <si>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</si>
  <si>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</si>
  <si>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</si>
  <si>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</si>
  <si>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</si>
  <si>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</si>
  <si>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</si>
  <si>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</si>
  <si>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</si>
  <si>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</si>
  <si>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</si>
  <si>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</si>
  <si>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</si>
  <si>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</si>
  <si>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</si>
  <si>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</si>
  <si>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</si>
  <si>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</si>
  <si>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</si>
  <si>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</si>
  <si>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</si>
  <si>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</si>
  <si>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</si>
  <si>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</si>
  <si>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</si>
  <si>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</si>
  <si>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</si>
  <si>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</si>
  <si>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</si>
  <si>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</si>
  <si>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</si>
  <si>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</si>
  <si>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</si>
  <si>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</si>
  <si>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</si>
  <si>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</si>
  <si>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</si>
  <si>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</si>
  <si>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</si>
  <si>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</si>
  <si>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</si>
  <si>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</si>
  <si>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</si>
  <si>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</si>
  <si>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</si>
  <si>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</si>
  <si>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</si>
  <si>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</si>
  <si>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</si>
  <si>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</si>
  <si>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</si>
  <si>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</si>
  <si>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</si>
  <si>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</si>
  <si>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</si>
  <si>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</si>
  <si>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</si>
  <si>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</si>
  <si>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</si>
  <si>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</si>
  <si>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</si>
  <si>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</si>
  <si>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</si>
  <si>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</si>
  <si>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</si>
  <si>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</si>
  <si>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</si>
  <si>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</si>
  <si>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</si>
  <si>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</si>
  <si>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</si>
  <si>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</si>
  <si>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</si>
  <si>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</si>
  <si>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</si>
  <si>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</si>
  <si>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</si>
  <si>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</si>
  <si>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</si>
  <si>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</si>
  <si>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</si>
  <si>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</si>
  <si>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</si>
  <si>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</si>
  <si>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</si>
  <si>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</si>
  <si>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</si>
  <si>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</si>
  <si>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</si>
  <si>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</si>
  <si>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</si>
  <si>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</si>
  <si>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</si>
  <si>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</si>
  <si>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</si>
  <si>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</si>
  <si>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</si>
  <si>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</si>
  <si>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</si>
  <si>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</si>
  <si>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</si>
  <si>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</si>
  <si>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</si>
  <si>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</si>
  <si>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</si>
  <si>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</si>
  <si>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</si>
  <si>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</si>
  <si>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</si>
  <si>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</si>
  <si>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</si>
  <si>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</si>
  <si>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</si>
  <si>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</si>
  <si>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</si>
  <si>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</si>
  <si>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</si>
  <si>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</si>
  <si>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</si>
  <si>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</si>
  <si>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</si>
  <si>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</si>
  <si>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</si>
  <si>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</si>
  <si>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</si>
  <si>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</si>
  <si>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</si>
  <si>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</si>
  <si>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</si>
  <si>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</si>
  <si>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</si>
  <si>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</si>
  <si>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</si>
  <si>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</si>
  <si>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</si>
  <si>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</si>
  <si>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</si>
  <si>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</si>
  <si>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</si>
  <si>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</si>
  <si>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</si>
  <si>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</si>
  <si>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</si>
  <si>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</si>
  <si>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</si>
  <si>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</si>
  <si>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</si>
  <si>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</si>
  <si>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</si>
  <si>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</si>
  <si>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</si>
  <si>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</si>
  <si>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</si>
  <si>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</si>
  <si>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</si>
  <si>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</si>
  <si>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</si>
  <si>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</si>
  <si>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</si>
  <si>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</si>
  <si>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</si>
  <si>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</si>
  <si>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</si>
  <si>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</si>
  <si>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</si>
  <si>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</si>
  <si>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</si>
  <si>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</si>
  <si>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</si>
  <si>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</si>
  <si>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</si>
  <si>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</si>
  <si>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</si>
  <si>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</si>
  <si>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</si>
  <si>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</si>
  <si>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</si>
  <si>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</si>
  <si>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</si>
  <si>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</si>
  <si>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</si>
  <si>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</si>
  <si>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</si>
  <si>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</si>
  <si>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</si>
  <si>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</si>
  <si>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</si>
  <si>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</si>
  <si>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</si>
  <si>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</si>
  <si>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</si>
  <si>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</si>
  <si>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</si>
  <si>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</si>
  <si>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</si>
  <si>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</si>
  <si>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</si>
  <si>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</si>
  <si>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</si>
  <si>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</si>
  <si>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</si>
  <si>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</si>
  <si>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</si>
  <si>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</si>
  <si>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</si>
  <si>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</si>
  <si>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</si>
  <si>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</si>
  <si>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</si>
  <si>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</si>
  <si>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</si>
  <si>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</si>
  <si>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</si>
  <si>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</si>
  <si>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</si>
  <si>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</si>
  <si>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</si>
  <si>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</si>
  <si>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</si>
  <si>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</si>
  <si>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</si>
  <si>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</si>
  <si>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</si>
  <si>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</si>
  <si>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</si>
  <si>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</si>
  <si>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</si>
  <si>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</si>
  <si>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</si>
  <si>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</si>
  <si>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</si>
  <si>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</si>
  <si>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</si>
  <si>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</si>
  <si>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</si>
  <si>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</si>
  <si>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</si>
  <si>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</si>
  <si>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</si>
  <si>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</si>
  <si>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</si>
  <si>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</si>
  <si>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</si>
  <si>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</si>
  <si>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</si>
  <si>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</si>
  <si>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</si>
  <si>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</si>
  <si>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</si>
  <si>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</si>
  <si>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</si>
  <si>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</si>
  <si>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</si>
  <si>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</si>
  <si>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</si>
  <si>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</si>
  <si>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</si>
  <si>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</si>
  <si>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</si>
  <si>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</si>
  <si>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</si>
  <si>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</si>
  <si>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</si>
  <si>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</si>
  <si>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</si>
  <si>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</si>
  <si>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</si>
  <si>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</si>
  <si>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</si>
  <si>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</si>
  <si>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</si>
  <si>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</si>
  <si>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</si>
  <si>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</si>
  <si>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</si>
  <si>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</si>
  <si>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</si>
  <si>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</si>
  <si>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</si>
  <si>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</si>
  <si>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</si>
  <si>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</si>
  <si>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</si>
  <si>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</si>
  <si>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</si>
  <si>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</si>
  <si>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</si>
  <si>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</si>
  <si>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</si>
  <si>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</si>
  <si>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</si>
  <si>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</si>
  <si>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</si>
  <si>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</si>
  <si>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</si>
  <si>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</si>
  <si>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</si>
  <si>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</si>
  <si>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</si>
  <si>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</si>
  <si>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</si>
  <si>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</si>
  <si>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</si>
  <si>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</si>
  <si>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</si>
  <si>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</si>
  <si>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</si>
  <si>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</si>
  <si>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</si>
  <si>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</si>
  <si>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</si>
  <si>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</si>
  <si>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</si>
  <si>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</si>
  <si>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</si>
  <si>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</si>
  <si>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</si>
  <si>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</si>
  <si>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</si>
  <si>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</si>
  <si>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</si>
  <si>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</si>
  <si>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</si>
  <si>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</si>
  <si>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</si>
  <si>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</si>
  <si>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</si>
  <si>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</si>
  <si>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</si>
  <si>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</si>
  <si>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</si>
  <si>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</si>
  <si>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</si>
  <si>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</si>
  <si>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</si>
  <si>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</si>
  <si>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</si>
  <si>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</si>
  <si>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</si>
  <si>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</si>
  <si>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</si>
  <si>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</si>
  <si>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</si>
  <si>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</si>
  <si>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</si>
  <si>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</si>
  <si>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</si>
  <si>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</si>
  <si>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</si>
  <si>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</si>
  <si>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</si>
  <si>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</si>
  <si>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</si>
  <si>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</si>
  <si>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</si>
  <si>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</si>
  <si>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</si>
  <si>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</si>
  <si>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</si>
  <si>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</si>
  <si>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</si>
  <si>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</si>
  <si>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</si>
  <si>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</si>
  <si>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</si>
  <si>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</si>
  <si>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</si>
  <si>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</si>
  <si>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</si>
  <si>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</si>
  <si>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</si>
  <si>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</si>
  <si>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</si>
  <si>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</si>
  <si>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</si>
  <si>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</si>
  <si>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</si>
  <si>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</si>
  <si>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</si>
  <si>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</si>
  <si>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</si>
  <si>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</si>
  <si>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</si>
  <si>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</si>
  <si>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</si>
  <si>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</si>
  <si>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</si>
  <si>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</si>
  <si>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</si>
  <si>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</si>
  <si>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</si>
  <si>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</si>
  <si>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</si>
  <si>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</si>
  <si>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</si>
  <si>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</si>
  <si>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</si>
  <si>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</si>
  <si>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</si>
  <si>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</si>
  <si>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</si>
  <si>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</si>
  <si>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</si>
  <si>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</si>
  <si>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</si>
  <si>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</si>
  <si>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</si>
  <si>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</si>
  <si>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</si>
  <si>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</si>
  <si>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</si>
  <si>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</si>
  <si>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</si>
  <si>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</si>
  <si>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</si>
  <si>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</si>
  <si>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</si>
  <si>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</si>
  <si>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</si>
  <si>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</si>
  <si>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</si>
  <si>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</si>
  <si>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</si>
  <si>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</si>
  <si>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</si>
  <si>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</si>
  <si>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</si>
  <si>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</si>
  <si>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</si>
  <si>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</si>
  <si>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</si>
  <si>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</si>
  <si>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</si>
  <si>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</si>
  <si>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</si>
  <si>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</si>
  <si>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</si>
  <si>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</si>
  <si>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</si>
  <si>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</si>
  <si>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</si>
  <si>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</si>
  <si>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</si>
  <si>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</si>
  <si>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</si>
  <si>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</si>
  <si>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</si>
  <si>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</si>
  <si>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</si>
  <si>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</si>
  <si>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</si>
  <si>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</si>
  <si>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</si>
  <si>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</si>
  <si>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</si>
  <si>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</si>
  <si>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</si>
  <si>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</si>
  <si>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</si>
  <si>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</si>
  <si>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</si>
  <si>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</si>
  <si>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</si>
  <si>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</si>
  <si>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</si>
  <si>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</si>
  <si>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</si>
  <si>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</si>
  <si>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</si>
  <si>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</si>
  <si>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</si>
  <si>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</si>
  <si>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</si>
  <si>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</si>
  <si>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</si>
  <si>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</si>
  <si>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</si>
  <si>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</si>
  <si>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</si>
  <si>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</si>
  <si>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</si>
  <si>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</si>
  <si>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</si>
  <si>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</si>
  <si>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</si>
  <si>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</si>
  <si>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</si>
  <si>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</si>
  <si>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</si>
  <si>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</si>
  <si>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</si>
  <si>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</si>
  <si>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</si>
  <si>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</si>
  <si>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</si>
  <si>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</si>
  <si>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</si>
  <si>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</si>
  <si>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</si>
  <si>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</si>
  <si>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</si>
  <si>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</si>
  <si>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</si>
  <si>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</si>
  <si>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</si>
  <si>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</si>
  <si>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</si>
  <si>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</si>
  <si>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</si>
  <si>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</si>
  <si>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</si>
  <si>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</si>
  <si>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</si>
  <si>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</si>
  <si>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</si>
  <si>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</si>
  <si>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</si>
  <si>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</si>
  <si>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</si>
  <si>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</si>
  <si>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</si>
  <si>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</si>
  <si>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</si>
  <si>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</si>
  <si>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</si>
  <si>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</si>
  <si>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</si>
  <si>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</si>
  <si>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</si>
  <si>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</si>
  <si>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</si>
  <si>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</si>
  <si>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</si>
  <si>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</si>
  <si>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</si>
  <si>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</si>
  <si>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</si>
  <si>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</si>
  <si>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</si>
  <si>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</si>
  <si>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</si>
  <si>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</si>
  <si>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</si>
  <si>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</si>
  <si>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</si>
  <si>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</si>
  <si>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</si>
  <si>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</si>
  <si>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</si>
  <si>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</si>
  <si>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</si>
  <si>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</si>
  <si>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</si>
  <si>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</si>
  <si>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</si>
  <si>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</si>
  <si>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</si>
  <si>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</si>
  <si>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</si>
  <si>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</si>
  <si>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</si>
  <si>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</si>
  <si>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</si>
  <si>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</si>
  <si>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</si>
  <si>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</si>
  <si>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</si>
  <si>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</si>
  <si>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</si>
  <si>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</si>
  <si>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</si>
  <si>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</si>
  <si>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</si>
  <si>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</si>
  <si>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</si>
  <si>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</si>
  <si>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</si>
  <si>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</si>
  <si>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</si>
  <si>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</si>
  <si>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</si>
  <si>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</si>
  <si>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</si>
  <si>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</si>
  <si>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</si>
  <si>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</si>
  <si>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</si>
  <si>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</si>
  <si>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</si>
  <si>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</si>
  <si>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</si>
  <si>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</si>
  <si>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</si>
  <si>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</si>
  <si>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</si>
  <si>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</si>
  <si>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</si>
  <si>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</si>
  <si>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</si>
  <si>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</si>
  <si>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</si>
  <si>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</si>
  <si>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</si>
  <si>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</si>
  <si>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</si>
  <si>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</si>
  <si>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</si>
  <si>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</si>
  <si>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</si>
  <si>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</si>
  <si>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</si>
  <si>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</si>
  <si>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</si>
  <si>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</si>
  <si>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</si>
  <si>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</si>
  <si>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</si>
  <si>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</si>
  <si>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</si>
  <si>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</si>
  <si>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</si>
  <si>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</si>
  <si>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</si>
  <si>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</si>
  <si>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</si>
  <si>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</si>
  <si>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</si>
  <si>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</si>
  <si>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</si>
  <si>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</si>
  <si>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</si>
  <si>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</si>
  <si>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</si>
  <si>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</si>
  <si>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</si>
  <si>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</si>
  <si>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</si>
  <si>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</si>
  <si>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</si>
  <si>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</si>
  <si>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</si>
  <si>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</si>
  <si>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</si>
  <si>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</si>
  <si>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</si>
  <si>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</si>
  <si>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</si>
  <si>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</si>
  <si>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</si>
  <si>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</si>
  <si>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</si>
  <si>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</si>
  <si>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</si>
  <si>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</si>
  <si>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</si>
  <si>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</si>
  <si>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</si>
  <si>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</si>
  <si>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</si>
  <si>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</si>
  <si>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</si>
  <si>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</si>
  <si>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</si>
  <si>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</si>
  <si>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</si>
  <si>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</si>
  <si>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</si>
  <si>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</si>
  <si>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</si>
  <si>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</si>
  <si>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</si>
  <si>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</si>
  <si>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</si>
  <si>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</si>
  <si>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</si>
  <si>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</si>
  <si>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</si>
  <si>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</si>
  <si>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</si>
  <si>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</si>
  <si>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</si>
  <si>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</si>
  <si>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</si>
  <si>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</si>
  <si>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</si>
  <si>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</si>
  <si>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</si>
  <si>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</si>
  <si>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</si>
  <si>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</si>
  <si>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</si>
  <si>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</si>
  <si>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</si>
  <si>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</si>
  <si>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</si>
  <si>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</si>
  <si>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</si>
  <si>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</si>
  <si>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</si>
  <si>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</si>
  <si>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</si>
  <si>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</si>
  <si>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</si>
  <si>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</si>
  <si>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</si>
  <si>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</si>
  <si>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</si>
  <si>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</si>
  <si>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</si>
  <si>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</si>
  <si>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</si>
  <si>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</si>
  <si>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</si>
  <si>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</si>
  <si>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</si>
  <si>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</si>
  <si>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</si>
  <si>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</si>
  <si>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</si>
  <si>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</si>
  <si>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</si>
  <si>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</si>
  <si>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</si>
  <si>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</si>
  <si>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</si>
  <si>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</si>
  <si>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</si>
  <si>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</si>
  <si>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</si>
  <si>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</si>
  <si>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</si>
  <si>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</si>
  <si>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</si>
  <si>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</si>
  <si>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</si>
  <si>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</si>
  <si>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</si>
  <si>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</si>
  <si>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</si>
  <si>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</si>
  <si>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</si>
  <si>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</si>
  <si>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</si>
  <si>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</si>
  <si>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</si>
  <si>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</si>
  <si>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</si>
  <si>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</si>
  <si>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</si>
  <si>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</si>
  <si>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</si>
  <si>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</si>
  <si>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</si>
  <si>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</si>
  <si>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</si>
  <si>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</si>
  <si>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</si>
  <si>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</si>
  <si>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</si>
  <si>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</si>
  <si>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</si>
  <si>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</si>
  <si>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</si>
  <si>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</si>
  <si>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</si>
  <si>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</si>
  <si>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</si>
  <si>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</si>
  <si>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</si>
  <si>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</si>
  <si>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</si>
  <si>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</si>
  <si>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</si>
  <si>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</si>
  <si>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</si>
  <si>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</si>
  <si>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</si>
  <si>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</si>
  <si>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</si>
  <si>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</si>
  <si>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</si>
  <si>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</si>
  <si>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</si>
  <si>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</si>
  <si>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</si>
  <si>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</si>
  <si>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</si>
  <si>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</si>
  <si>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</si>
  <si>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</si>
  <si>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</si>
  <si>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</si>
  <si>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</si>
  <si>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</si>
  <si>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</si>
  <si>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</si>
  <si>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</si>
  <si>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</si>
  <si>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</si>
  <si>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</si>
  <si>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</si>
  <si>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</si>
  <si>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</si>
  <si>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</si>
  <si>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</si>
  <si>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</si>
  <si>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</si>
  <si>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</si>
  <si>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</si>
  <si>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</si>
  <si>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</si>
  <si>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</si>
  <si>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</si>
  <si>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</si>
  <si>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</si>
  <si>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</si>
  <si>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</si>
  <si>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</si>
  <si>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</si>
  <si>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</si>
  <si>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</si>
  <si>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</si>
  <si>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</si>
  <si>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</si>
  <si>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</si>
  <si>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</si>
  <si>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</si>
  <si>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</si>
  <si>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</si>
  <si>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</si>
  <si>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</si>
  <si>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</si>
  <si>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</si>
  <si>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</si>
  <si>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</si>
  <si>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</si>
  <si>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</si>
  <si>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</si>
  <si>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</si>
  <si>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</si>
  <si>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</si>
  <si>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</si>
  <si>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</si>
  <si>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</si>
  <si>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</si>
  <si>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</si>
  <si>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</si>
  <si>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</si>
  <si>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</si>
  <si>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</si>
  <si>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</si>
  <si>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</si>
  <si>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</si>
  <si>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</si>
  <si>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</si>
  <si>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</si>
  <si>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</si>
  <si>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</si>
  <si>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</si>
  <si>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</si>
  <si>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</si>
  <si>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</si>
  <si>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</si>
  <si>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</si>
  <si>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</si>
  <si>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</si>
  <si>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</si>
  <si>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</si>
  <si>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</si>
  <si>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</si>
  <si>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</si>
  <si>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</si>
  <si>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</si>
  <si>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</si>
  <si>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</si>
  <si>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</si>
  <si>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</si>
  <si>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</si>
  <si>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</si>
  <si>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</si>
  <si>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</si>
  <si>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</si>
  <si>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</si>
  <si>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</si>
  <si>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</si>
  <si>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</si>
  <si>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</si>
  <si>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</si>
  <si>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</si>
  <si>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</si>
  <si>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</si>
  <si>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</si>
  <si>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</si>
  <si>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</si>
  <si>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</si>
  <si>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</si>
  <si>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</si>
  <si>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</si>
  <si>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</si>
  <si>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</si>
  <si>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</si>
  <si>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</si>
  <si>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</si>
  <si>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</si>
  <si>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</si>
  <si>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</si>
  <si>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</si>
  <si>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</si>
  <si>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</si>
  <si>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</si>
  <si>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</si>
  <si>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</si>
  <si>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</si>
  <si>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</si>
  <si>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</si>
  <si>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</si>
  <si>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</si>
  <si>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</si>
  <si>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</si>
  <si>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</si>
  <si>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</si>
  <si>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</si>
  <si>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</si>
  <si>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</si>
  <si>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</si>
  <si>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</si>
  <si>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</si>
  <si>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</si>
  <si>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</si>
  <si>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</si>
  <si>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</si>
  <si>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</si>
  <si>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</si>
  <si>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</si>
  <si>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</si>
  <si>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</si>
  <si>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</si>
  <si>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</si>
  <si>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</si>
  <si>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</si>
  <si>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</si>
  <si>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</si>
  <si>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</si>
  <si>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</si>
  <si>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</si>
  <si>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</si>
  <si>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</si>
  <si>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</si>
  <si>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</si>
  <si>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</si>
  <si>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</si>
  <si>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</si>
  <si>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</si>
  <si>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</si>
  <si>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</si>
  <si>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</si>
  <si>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</si>
  <si>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</si>
  <si>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</si>
  <si>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</si>
  <si>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</si>
  <si>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</si>
  <si>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</si>
  <si>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</si>
  <si>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</si>
  <si>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</si>
  <si>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</si>
  <si>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</si>
  <si>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</si>
  <si>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</si>
  <si>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</si>
  <si>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</si>
  <si>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</si>
  <si>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</si>
  <si>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</si>
  <si>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</si>
  <si>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</si>
  <si>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</si>
  <si>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</si>
  <si>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</si>
  <si>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</si>
  <si>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</si>
  <si>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</si>
  <si>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</si>
  <si>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</si>
  <si>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</si>
  <si>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</si>
  <si>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</si>
  <si>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</si>
  <si>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</si>
  <si>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</si>
  <si>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</si>
  <si>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</si>
  <si>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</si>
  <si>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</si>
  <si>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</si>
  <si>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</si>
  <si>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</si>
  <si>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</si>
  <si>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</si>
  <si>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</si>
  <si>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</si>
  <si>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</si>
  <si>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</si>
  <si>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</si>
  <si>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</si>
  <si>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</si>
  <si>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</si>
  <si>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</si>
  <si>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</si>
  <si>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</si>
  <si>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</si>
  <si>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</si>
  <si>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</si>
  <si>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</si>
  <si>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</si>
  <si>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</si>
  <si>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</si>
  <si>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</si>
  <si>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</si>
  <si>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</si>
  <si>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</si>
  <si>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</si>
  <si>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</si>
  <si>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</si>
  <si>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</si>
  <si>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</si>
  <si>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</si>
  <si>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</si>
  <si>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</si>
  <si>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</si>
  <si>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</si>
  <si>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</si>
  <si>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</si>
  <si>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</si>
  <si>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</si>
  <si>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</si>
  <si>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</si>
  <si>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</si>
  <si>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</si>
  <si>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</si>
  <si>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</si>
  <si>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</si>
  <si>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</si>
  <si>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</si>
  <si>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</si>
  <si>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</si>
  <si>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</si>
  <si>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</si>
  <si>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</si>
  <si>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</si>
  <si>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</si>
  <si>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</si>
  <si>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</si>
  <si>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</si>
  <si>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</si>
  <si>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</si>
  <si>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</si>
  <si>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</si>
  <si>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</si>
  <si>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</si>
  <si>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</si>
  <si>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</si>
  <si>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</si>
  <si>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</si>
  <si>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</si>
  <si>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</si>
  <si>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</si>
  <si>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</si>
  <si>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</si>
  <si>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</si>
  <si>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</si>
  <si>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</si>
  <si>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</si>
  <si>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</si>
  <si>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</si>
  <si>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</si>
  <si>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</si>
  <si>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</si>
  <si>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</si>
  <si>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</si>
  <si>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</si>
  <si>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</si>
  <si>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</si>
  <si>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</si>
  <si>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</si>
  <si>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</si>
  <si>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</si>
  <si>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</si>
  <si>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</si>
  <si>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</si>
  <si>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</si>
  <si>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</si>
  <si>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</si>
  <si>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</si>
  <si>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</si>
  <si>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</si>
  <si>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</si>
  <si>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</si>
  <si>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</si>
  <si>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</si>
  <si>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</si>
  <si>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</si>
  <si>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</si>
  <si>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</si>
  <si>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</si>
  <si>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</si>
  <si>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</si>
  <si>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</si>
  <si>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</si>
  <si>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</si>
  <si>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</si>
  <si>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</si>
  <si>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</si>
  <si>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</si>
  <si>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</si>
  <si>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</si>
  <si>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</si>
  <si>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</si>
  <si>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</si>
  <si>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</si>
  <si>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</si>
  <si>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</si>
  <si>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</si>
  <si>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</si>
  <si>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</si>
  <si>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</si>
  <si>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</si>
  <si>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</si>
  <si>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</si>
  <si>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</si>
  <si>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</si>
  <si>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</si>
  <si>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</si>
  <si>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</si>
  <si>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</si>
  <si>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</si>
  <si>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</si>
  <si>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</si>
  <si>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</si>
  <si>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</si>
  <si>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</si>
  <si>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</si>
  <si>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</si>
  <si>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</si>
  <si>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</si>
  <si>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</si>
  <si>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</si>
  <si>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</si>
  <si>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</si>
  <si>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</si>
  <si>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</si>
  <si>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</si>
  <si>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</si>
  <si>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</si>
  <si>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</si>
  <si>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</si>
  <si>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</si>
  <si>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</si>
  <si>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</si>
  <si>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</si>
  <si>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</si>
  <si>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</si>
  <si>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</si>
  <si>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</si>
  <si>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</si>
  <si>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</si>
  <si>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</si>
  <si>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</si>
  <si>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</si>
  <si>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</si>
  <si>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</si>
  <si>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</si>
  <si>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</si>
  <si>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</si>
  <si>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</si>
  <si>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</si>
  <si>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</si>
  <si>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</si>
  <si>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</si>
  <si>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</si>
  <si>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</si>
  <si>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</si>
  <si>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</si>
  <si>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</si>
  <si>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</si>
  <si>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</si>
  <si>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</si>
  <si>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</si>
  <si>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</si>
  <si>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</si>
  <si>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</si>
  <si>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</si>
  <si>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</si>
  <si>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</si>
  <si>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</si>
  <si>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</si>
  <si>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</si>
  <si>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</si>
  <si>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</si>
  <si>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</si>
  <si>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</si>
  <si>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</si>
  <si>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</si>
  <si>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</si>
  <si>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</si>
  <si>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</si>
  <si>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</si>
  <si>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</si>
  <si>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</si>
  <si>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</si>
  <si>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</si>
  <si>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</si>
  <si>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</si>
  <si>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</si>
  <si>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</si>
  <si>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</si>
  <si>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</si>
  <si>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</si>
  <si>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</si>
  <si>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</si>
  <si>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</si>
  <si>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</si>
  <si>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</si>
  <si>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</si>
  <si>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</si>
  <si>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</si>
  <si>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</si>
  <si>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</si>
  <si>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</si>
  <si>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</si>
  <si>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</si>
  <si>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</si>
  <si>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</si>
  <si>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</si>
  <si>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</si>
  <si>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</si>
  <si>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</si>
  <si>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</si>
  <si>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</si>
  <si>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</si>
  <si>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</si>
  <si>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</si>
  <si>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</si>
  <si>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</si>
  <si>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</si>
  <si>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</si>
  <si>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</si>
  <si>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</si>
  <si>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</si>
  <si>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</si>
  <si>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</si>
  <si>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</si>
  <si>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</si>
  <si>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</si>
  <si>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</si>
  <si>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</si>
  <si>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</si>
  <si>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</si>
  <si>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</si>
  <si>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</si>
  <si>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</si>
  <si>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</si>
  <si>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</si>
  <si>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</si>
  <si>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</si>
  <si>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</si>
  <si>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</si>
  <si>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</si>
  <si>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</si>
  <si>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</si>
  <si>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</si>
  <si>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</si>
  <si>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</si>
  <si>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</si>
  <si>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</si>
  <si>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</si>
  <si>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</si>
  <si>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</si>
  <si>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</si>
  <si>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</si>
  <si>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</si>
  <si>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</si>
  <si>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</si>
  <si>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</si>
  <si>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</si>
  <si>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</si>
  <si>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</si>
  <si>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</si>
  <si>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</si>
  <si>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</si>
  <si>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</si>
  <si>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</si>
  <si>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</si>
  <si>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</si>
  <si>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</si>
  <si>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</si>
  <si>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</si>
  <si>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</si>
  <si>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</si>
  <si>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</si>
  <si>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</si>
  <si>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</si>
  <si>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</si>
  <si>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</si>
  <si>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</si>
  <si>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</si>
  <si>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</si>
  <si>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</si>
  <si>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</si>
  <si>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</si>
  <si>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</si>
  <si>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</si>
  <si>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</si>
  <si>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</si>
  <si>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</si>
  <si>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</si>
  <si>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</si>
  <si>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</si>
  <si>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</si>
  <si>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</si>
  <si>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</si>
  <si>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</si>
  <si>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</si>
  <si>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</si>
  <si>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</si>
  <si>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</si>
  <si>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</si>
  <si>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</si>
  <si>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</si>
  <si>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</si>
  <si>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</si>
  <si>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</si>
  <si>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</si>
  <si>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</si>
  <si>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</si>
  <si>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</si>
  <si>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</si>
  <si>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</si>
  <si>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</si>
  <si>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</si>
  <si>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</si>
  <si>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</si>
  <si>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</si>
  <si>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</si>
  <si>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</si>
  <si>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</si>
  <si>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</si>
  <si>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</si>
  <si>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</si>
  <si>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</si>
  <si>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</si>
  <si>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</si>
  <si>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</si>
  <si>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</si>
  <si>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</si>
  <si>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</si>
  <si>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</si>
  <si>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</si>
  <si>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</si>
  <si>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</si>
  <si>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</si>
  <si>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</si>
  <si>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</si>
  <si>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</si>
  <si>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</si>
  <si>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</si>
  <si>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</si>
  <si>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</si>
  <si>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</si>
  <si>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</si>
  <si>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</si>
  <si>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</si>
  <si>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</si>
  <si>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</si>
  <si>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</si>
  <si>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</si>
  <si>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</si>
  <si>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</si>
  <si>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</si>
  <si>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</si>
  <si>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</si>
  <si>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</si>
  <si>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</si>
  <si>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</si>
  <si>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</si>
  <si>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</si>
  <si>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</si>
  <si>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</si>
  <si>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</si>
  <si>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</si>
  <si>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</si>
  <si>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</si>
  <si>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</si>
  <si>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</si>
  <si>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</si>
  <si>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</si>
  <si>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</si>
  <si>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</si>
  <si>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</si>
  <si>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</si>
  <si>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</si>
  <si>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</si>
  <si>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</si>
  <si>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</si>
  <si>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</si>
  <si>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</si>
  <si>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</si>
  <si>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</si>
  <si>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</si>
  <si>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</si>
  <si>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</si>
  <si>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</si>
  <si>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</si>
  <si>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</si>
  <si>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</si>
  <si>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</si>
  <si>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</si>
  <si>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</si>
  <si>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</si>
  <si>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</si>
  <si>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</si>
  <si>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</si>
  <si>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</si>
  <si>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</si>
  <si>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</si>
  <si>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</si>
  <si>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</si>
  <si>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</si>
  <si>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</si>
  <si>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</si>
  <si>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</si>
  <si>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</si>
  <si>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</si>
  <si>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</si>
  <si>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</si>
  <si>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</si>
  <si>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</si>
  <si>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</si>
  <si>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</si>
  <si>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</si>
  <si>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</si>
  <si>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</si>
  <si>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</si>
  <si>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</si>
  <si>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</si>
  <si>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</si>
  <si>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</si>
  <si>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</si>
  <si>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</si>
  <si>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</si>
  <si>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</si>
  <si>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</si>
  <si>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</si>
  <si>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</si>
  <si>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</si>
  <si>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</si>
  <si>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</si>
  <si>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</si>
  <si>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</si>
  <si>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</si>
  <si>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</si>
  <si>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</si>
  <si>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</si>
  <si>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</si>
  <si>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</si>
  <si>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</si>
  <si>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</si>
  <si>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</si>
  <si>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</si>
  <si>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</si>
  <si>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</si>
  <si>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</si>
  <si>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</si>
  <si>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</si>
  <si>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</si>
  <si>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</si>
  <si>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</si>
  <si>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</si>
  <si>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</si>
  <si>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</si>
  <si>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</si>
  <si>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</si>
  <si>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</si>
  <si>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</si>
  <si>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</si>
  <si>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</si>
  <si>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</si>
  <si>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</si>
  <si>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</si>
  <si>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</si>
  <si>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</si>
  <si>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</si>
  <si>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</si>
  <si>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</si>
  <si>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</si>
  <si>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</si>
  <si>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</si>
  <si>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</si>
  <si>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</si>
  <si>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</si>
  <si>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</si>
  <si>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</si>
  <si>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</si>
  <si>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</si>
  <si>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</si>
  <si>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</si>
  <si>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</si>
  <si>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</si>
  <si>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</si>
  <si>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</si>
  <si>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</si>
  <si>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</si>
  <si>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</si>
  <si>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</si>
  <si>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</si>
  <si>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</si>
  <si>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</si>
  <si>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</si>
  <si>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</si>
  <si>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</si>
  <si>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</si>
  <si>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</si>
  <si>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</si>
  <si>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</si>
  <si>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</si>
  <si>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</si>
  <si>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</si>
  <si>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</si>
  <si>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</si>
  <si>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</si>
  <si>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</si>
  <si>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</si>
  <si>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</si>
  <si>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</si>
  <si>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</si>
  <si>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</si>
  <si>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</si>
  <si>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</si>
  <si>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</si>
  <si>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</si>
  <si>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</si>
  <si>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</si>
  <si>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</si>
  <si>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</si>
  <si>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</si>
  <si>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</si>
  <si>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</si>
  <si>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</si>
  <si>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</si>
  <si>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</si>
  <si>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</si>
  <si>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</si>
  <si>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</si>
  <si>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</si>
  <si>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</si>
  <si>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</si>
  <si>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</si>
  <si>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</si>
  <si>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</si>
  <si>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</si>
  <si>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</si>
  <si>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</si>
  <si>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</si>
  <si>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</si>
  <si>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</si>
  <si>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</si>
  <si>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</si>
  <si>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</si>
  <si>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</si>
  <si>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</si>
  <si>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</si>
  <si>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</si>
  <si>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</si>
  <si>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</si>
  <si>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</si>
  <si>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</si>
  <si>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</si>
  <si>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</si>
  <si>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</si>
  <si>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</si>
  <si>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</si>
  <si>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</si>
  <si>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</si>
  <si>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</si>
  <si>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</si>
  <si>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</si>
  <si>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</si>
  <si>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</si>
  <si>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</si>
  <si>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</si>
  <si>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</si>
  <si>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</si>
  <si>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</si>
  <si>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</si>
  <si>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</si>
  <si>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</si>
  <si>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</si>
  <si>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</si>
  <si>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</si>
  <si>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</si>
  <si>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</si>
  <si>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</si>
  <si>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</si>
  <si>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</si>
  <si>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</si>
  <si>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</si>
  <si>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</si>
  <si>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</si>
  <si>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</si>
  <si>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</si>
  <si>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</si>
  <si>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</si>
  <si>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</si>
  <si>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</si>
  <si>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</si>
  <si>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</si>
  <si>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</si>
  <si>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</si>
  <si>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</si>
  <si>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</si>
  <si>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</si>
  <si>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</si>
  <si>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</si>
  <si>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</si>
  <si>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</si>
  <si>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</si>
  <si>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</si>
  <si>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</si>
  <si>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</si>
  <si>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</si>
  <si>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</si>
  <si>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</si>
  <si>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</si>
  <si>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</si>
  <si>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</si>
  <si>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</si>
  <si>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</si>
  <si>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</si>
  <si>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</si>
  <si>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</si>
  <si>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</si>
  <si>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</si>
  <si>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</si>
  <si>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</si>
  <si>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</si>
  <si>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</si>
  <si>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</si>
  <si>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</si>
  <si>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</si>
  <si>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</si>
  <si>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</si>
  <si>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</si>
  <si>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</si>
  <si>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</si>
  <si>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</si>
  <si>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</si>
  <si>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</si>
  <si>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</si>
  <si>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</si>
  <si>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</si>
  <si>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</si>
  <si>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</si>
  <si>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</si>
  <si>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</si>
  <si>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</si>
  <si>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</si>
  <si>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</si>
  <si>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</si>
  <si>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</si>
  <si>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</si>
  <si>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</si>
  <si>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</si>
  <si>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</si>
  <si>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</si>
  <si>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</si>
  <si>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</si>
  <si>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</si>
  <si>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</si>
  <si>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</si>
  <si>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</si>
  <si>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</si>
  <si>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</si>
  <si>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</si>
  <si>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</si>
  <si>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</si>
  <si>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</si>
  <si>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</si>
  <si>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</si>
  <si>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</si>
  <si>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</si>
  <si>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</si>
  <si>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</si>
  <si>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</si>
  <si>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</si>
  <si>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</si>
  <si>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</si>
  <si>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</si>
  <si>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</si>
  <si>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</si>
  <si>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</si>
  <si>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</si>
  <si>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</si>
  <si>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</si>
  <si>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</si>
  <si>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</si>
  <si>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</si>
  <si>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</si>
  <si>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</si>
  <si>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</si>
  <si>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</si>
  <si>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</si>
  <si>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</si>
  <si>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</si>
  <si>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</si>
  <si>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</si>
  <si>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</si>
  <si>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</si>
  <si>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</si>
  <si>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</si>
  <si>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</si>
  <si>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</si>
  <si>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</si>
  <si>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</si>
  <si>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</si>
  <si>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</si>
  <si>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</si>
  <si>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</si>
  <si>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</si>
  <si>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</si>
  <si>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</si>
  <si>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</si>
  <si>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</si>
  <si>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</si>
  <si>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</si>
  <si>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</si>
  <si>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</si>
  <si>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</si>
  <si>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</si>
  <si>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</si>
  <si>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</si>
  <si>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</si>
  <si>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</si>
  <si>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</si>
  <si>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</si>
  <si>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</si>
  <si>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</si>
  <si>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</si>
  <si>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</si>
  <si>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</si>
  <si>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</si>
  <si>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</si>
  <si>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</si>
  <si>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</si>
  <si>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</si>
  <si>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</si>
  <si>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</si>
  <si>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</si>
  <si>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</si>
  <si>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</si>
  <si>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</si>
  <si>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</si>
  <si>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</si>
  <si>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</si>
  <si>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</si>
  <si>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</si>
  <si>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</si>
  <si>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</si>
  <si>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</si>
  <si>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</si>
  <si>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</si>
  <si>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</si>
  <si>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</si>
  <si>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</si>
  <si>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</si>
  <si>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</si>
  <si>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</si>
  <si>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</si>
  <si>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</si>
  <si>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</si>
  <si>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</si>
  <si>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</si>
  <si>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</si>
  <si>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</si>
  <si>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</si>
  <si>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</si>
  <si>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</si>
  <si>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</si>
  <si>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</si>
  <si>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</si>
  <si>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</si>
  <si>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</si>
  <si>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</si>
  <si>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</si>
  <si>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</si>
  <si>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</si>
  <si>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</si>
  <si>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</si>
  <si>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</si>
  <si>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</si>
  <si>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</si>
  <si>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</si>
  <si>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</si>
  <si>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</si>
  <si>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</si>
  <si>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</si>
  <si>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</si>
  <si>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</si>
  <si>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</si>
  <si>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</si>
  <si>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</si>
  <si>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</si>
  <si>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</si>
  <si>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</si>
  <si>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</si>
  <si>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</si>
  <si>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</si>
  <si>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</si>
  <si>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</si>
  <si>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</si>
  <si>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</si>
  <si>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</si>
  <si>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</si>
  <si>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</si>
  <si>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</si>
  <si>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</si>
  <si>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</si>
  <si>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</si>
  <si>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</si>
  <si>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</si>
  <si>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</si>
  <si>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</si>
  <si>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</si>
  <si>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</si>
  <si>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</si>
  <si>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</si>
  <si>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</si>
  <si>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</si>
  <si>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</si>
  <si>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</si>
  <si>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</si>
  <si>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</si>
  <si>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</si>
  <si>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</si>
  <si>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</si>
  <si>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</si>
  <si>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</si>
  <si>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</si>
  <si>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</si>
  <si>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</si>
  <si>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</si>
  <si>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</si>
  <si>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</si>
  <si>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</si>
  <si>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</si>
  <si>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</si>
  <si>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</si>
  <si>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</si>
  <si>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</si>
  <si>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</si>
  <si>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</si>
  <si>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</si>
  <si>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</si>
  <si>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</si>
  <si>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</si>
  <si>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</si>
  <si>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</si>
  <si>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</si>
  <si>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</si>
  <si>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</si>
  <si>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</si>
  <si>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</si>
  <si>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</si>
  <si>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</si>
  <si>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</si>
  <si>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</si>
  <si>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</si>
  <si>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</si>
  <si>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</si>
  <si>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</si>
  <si>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</si>
  <si>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</si>
  <si>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</si>
  <si>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</si>
  <si>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</si>
  <si>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</si>
  <si>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</si>
  <si>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</si>
  <si>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</si>
  <si>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</si>
  <si>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</si>
  <si>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</si>
  <si>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</si>
  <si>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</si>
  <si>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</si>
  <si>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</si>
  <si>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</si>
  <si>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</si>
  <si>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</si>
  <si>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</si>
  <si>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</si>
  <si>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</si>
  <si>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</si>
  <si>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</si>
  <si>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</si>
  <si>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</si>
  <si>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</si>
  <si>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</si>
  <si>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</si>
  <si>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</si>
  <si>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</si>
  <si>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</si>
  <si>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</si>
  <si>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</si>
  <si>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</si>
  <si>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</si>
  <si>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</si>
  <si>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</si>
  <si>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</si>
  <si>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</si>
  <si>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</si>
  <si>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</si>
  <si>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</si>
  <si>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</si>
  <si>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</si>
  <si>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</si>
  <si>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</si>
  <si>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</si>
  <si>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</si>
  <si>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</si>
  <si>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</si>
  <si>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</si>
  <si>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</si>
  <si>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</si>
  <si>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</si>
  <si>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</si>
  <si>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</si>
  <si>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</si>
  <si>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</si>
  <si>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</si>
  <si>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</si>
  <si>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</si>
  <si>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</si>
  <si>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</si>
  <si>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</si>
  <si>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</si>
  <si>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</si>
  <si>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</si>
  <si>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</si>
  <si>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</si>
  <si>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</si>
  <si>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</si>
  <si>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</si>
  <si>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</si>
  <si>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</si>
  <si>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</si>
  <si>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</si>
  <si>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</si>
  <si>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</si>
  <si>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</si>
  <si>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</si>
  <si>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</si>
  <si>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</si>
  <si>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</si>
  <si>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</si>
  <si>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</si>
  <si>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</si>
  <si>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</si>
  <si>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</si>
  <si>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</si>
  <si>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</si>
  <si>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</si>
  <si>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</si>
  <si>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</si>
  <si>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</si>
  <si>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</si>
  <si>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</si>
  <si>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</si>
  <si>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</si>
  <si>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</si>
  <si>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</si>
  <si>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</si>
  <si>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</si>
  <si>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</si>
  <si>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</si>
  <si>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</si>
  <si>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</si>
  <si>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</si>
  <si>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</si>
  <si>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</si>
  <si>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</si>
  <si>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</si>
  <si>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</si>
  <si>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</si>
  <si>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</si>
  <si>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</si>
  <si>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</si>
  <si>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</si>
  <si>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</si>
  <si>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</si>
  <si>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</si>
  <si>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</si>
  <si>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</si>
  <si>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</si>
  <si>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</si>
  <si>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</si>
  <si>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</si>
  <si>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</si>
  <si>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</si>
  <si>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</si>
  <si>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</si>
  <si>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</si>
  <si>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</si>
  <si>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</si>
  <si>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</si>
  <si>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</si>
  <si>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</si>
  <si>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</si>
  <si>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</si>
  <si>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</si>
  <si>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</si>
  <si>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</si>
  <si>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</si>
  <si>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</si>
  <si>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</si>
  <si>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</si>
  <si>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</si>
  <si>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</si>
  <si>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</si>
  <si>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</si>
  <si>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</si>
  <si>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</si>
  <si>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</si>
  <si>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</si>
  <si>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</si>
  <si>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</si>
  <si>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</si>
  <si>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</si>
  <si>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</si>
  <si>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</si>
  <si>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</si>
  <si>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</si>
  <si>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</si>
  <si>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</si>
  <si>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</si>
  <si>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</si>
  <si>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</si>
  <si>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</si>
  <si>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</si>
  <si>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</si>
  <si>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</si>
  <si>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</si>
  <si>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</si>
  <si>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</si>
  <si>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</si>
  <si>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</si>
  <si>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</si>
  <si>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</si>
  <si>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</si>
  <si>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</si>
  <si>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</si>
  <si>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</si>
  <si>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</si>
  <si>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</si>
  <si>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</si>
  <si>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</si>
  <si>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</si>
  <si>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</si>
  <si>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</si>
  <si>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</si>
  <si>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</si>
  <si>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</si>
  <si>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</si>
  <si>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</si>
  <si>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</si>
  <si>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</si>
  <si>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</si>
  <si>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</si>
  <si>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</si>
  <si>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</si>
  <si>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</si>
  <si>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</si>
  <si>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</si>
  <si>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</si>
  <si>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</si>
  <si>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</si>
  <si>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</si>
  <si>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</si>
  <si>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</si>
  <si>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</si>
  <si>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</si>
  <si>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</si>
  <si>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</si>
  <si>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</si>
  <si>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</si>
  <si>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</si>
  <si>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</si>
  <si>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</si>
  <si>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</si>
  <si>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</si>
  <si>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</si>
  <si>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</si>
  <si>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</si>
  <si>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</si>
  <si>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</si>
  <si>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</si>
  <si>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</si>
  <si>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</si>
  <si>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</si>
  <si>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</si>
  <si>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</si>
  <si>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</si>
  <si>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</si>
  <si>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</si>
  <si>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</si>
  <si>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</si>
  <si>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</si>
  <si>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</si>
  <si>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</si>
  <si>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</si>
  <si>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</si>
  <si>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</si>
  <si>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</si>
  <si>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</si>
  <si>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</si>
  <si>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</si>
  <si>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</si>
  <si>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</si>
  <si>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</si>
  <si>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</si>
  <si>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</si>
  <si>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</si>
  <si>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</si>
  <si>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</si>
  <si>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</si>
  <si>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</si>
  <si>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</si>
  <si>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</si>
  <si>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</si>
  <si>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</si>
  <si>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</si>
  <si>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</si>
  <si>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</si>
  <si>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</si>
  <si>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</si>
  <si>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</si>
  <si>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</si>
  <si>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</si>
  <si>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</si>
  <si>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</si>
  <si>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</si>
  <si>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</si>
  <si>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</si>
  <si>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</si>
  <si>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</si>
  <si>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</si>
  <si>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</si>
  <si>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</si>
  <si>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</si>
  <si>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</si>
  <si>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</si>
  <si>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</si>
  <si>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</si>
  <si>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</si>
  <si>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</si>
  <si>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</si>
  <si>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</si>
  <si>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</si>
  <si>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</si>
  <si>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</si>
  <si>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</si>
  <si>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</si>
  <si>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</si>
  <si>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</si>
  <si>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</si>
  <si>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</si>
  <si>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</si>
  <si>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</si>
  <si>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</si>
  <si>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</si>
  <si>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</si>
  <si>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</si>
  <si>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</si>
  <si>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</si>
  <si>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</si>
  <si>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</si>
  <si>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</si>
  <si>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</si>
  <si>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</si>
  <si>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</si>
  <si>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</si>
  <si>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</si>
  <si>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</si>
  <si>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</si>
  <si>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</si>
  <si>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</si>
  <si>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</si>
  <si>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</si>
  <si>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</si>
  <si>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</si>
  <si>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</si>
  <si>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</si>
  <si>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</si>
  <si>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</si>
  <si>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</si>
  <si>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</si>
  <si>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</si>
  <si>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</si>
  <si>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</si>
  <si>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</si>
  <si>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</si>
  <si>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</si>
  <si>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</si>
  <si>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</si>
  <si>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</si>
  <si>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</si>
  <si>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</si>
  <si>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</si>
  <si>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</si>
  <si>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</si>
  <si>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</si>
  <si>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</si>
  <si>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</si>
  <si>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</si>
  <si>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</si>
  <si>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</si>
  <si>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</si>
  <si>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</si>
  <si>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</si>
  <si>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</si>
  <si>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</si>
  <si>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</si>
  <si>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</si>
  <si>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</si>
  <si>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</si>
  <si>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</si>
  <si>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</si>
  <si>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</si>
  <si>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</si>
  <si>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</si>
  <si>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</si>
  <si>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</si>
  <si>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</si>
  <si>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</si>
  <si>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</si>
  <si>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</si>
  <si>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</si>
  <si>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</si>
  <si>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</si>
  <si>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</si>
  <si>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</si>
  <si>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</si>
  <si>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</si>
  <si>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</si>
  <si>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</si>
  <si>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</si>
  <si>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</si>
  <si>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</si>
  <si>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</si>
  <si>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</si>
  <si>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</si>
  <si>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</si>
  <si>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</si>
  <si>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</si>
  <si>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</si>
  <si>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</si>
  <si>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</si>
  <si>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</si>
  <si>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</si>
  <si>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</si>
  <si>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</si>
  <si>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</si>
  <si>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</si>
  <si>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</si>
  <si>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</si>
  <si>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</si>
  <si>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</si>
  <si>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</si>
  <si>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</si>
  <si>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</si>
  <si>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</si>
  <si>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</si>
  <si>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</si>
  <si>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</si>
  <si>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</si>
  <si>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</si>
  <si>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</si>
  <si>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</si>
  <si>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</si>
  <si>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</si>
  <si>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</si>
  <si>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</si>
  <si>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</si>
  <si>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</si>
  <si>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</si>
  <si>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</si>
  <si>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</si>
  <si>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</si>
  <si>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</si>
  <si>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</si>
  <si>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</si>
  <si>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</si>
  <si>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</si>
  <si>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</si>
  <si>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</si>
  <si>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</si>
  <si>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</si>
  <si>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</si>
  <si>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</si>
  <si>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</si>
  <si>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</si>
  <si>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</si>
  <si>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</si>
  <si>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</si>
  <si>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</si>
  <si>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</si>
  <si>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</si>
  <si>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</si>
  <si>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</si>
  <si>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</si>
  <si>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</si>
  <si>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</si>
  <si>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</si>
  <si>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</si>
  <si>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</si>
  <si>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</si>
  <si>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</si>
  <si>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</si>
  <si>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</si>
  <si>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</si>
  <si>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</si>
  <si>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</si>
  <si>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</si>
  <si>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</si>
  <si>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</si>
  <si>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</si>
  <si>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</si>
  <si>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</si>
  <si>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</si>
  <si>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</si>
  <si>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</si>
  <si>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</si>
  <si>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</si>
  <si>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</si>
  <si>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</si>
  <si>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</si>
  <si>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</si>
  <si>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</si>
  <si>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</si>
  <si>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</si>
  <si>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</si>
  <si>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</si>
  <si>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</si>
  <si>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</si>
  <si>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</si>
  <si>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</si>
  <si>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</si>
  <si>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</si>
  <si>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</si>
  <si>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</si>
  <si>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</si>
  <si>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</si>
  <si>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</si>
  <si>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</si>
  <si>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</si>
  <si>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</si>
  <si>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</si>
  <si>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</si>
  <si>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</si>
  <si>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</si>
  <si>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</si>
  <si>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</si>
  <si>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</si>
  <si>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</si>
  <si>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</si>
  <si>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</si>
  <si>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</si>
  <si>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</si>
  <si>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</si>
  <si>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</si>
  <si>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</si>
  <si>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</si>
  <si>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</si>
  <si>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</si>
  <si>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</si>
  <si>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</si>
  <si>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</si>
  <si>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</si>
  <si>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</si>
  <si>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</si>
  <si>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</si>
  <si>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</si>
  <si>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</si>
  <si>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</si>
  <si>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</si>
  <si>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</si>
  <si>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</si>
  <si>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</si>
  <si>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</si>
  <si>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</si>
  <si>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</si>
  <si>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</si>
  <si>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</si>
  <si>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</si>
  <si>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</si>
  <si>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</si>
  <si>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</si>
  <si>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</si>
  <si>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</si>
  <si>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</si>
  <si>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</si>
  <si>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</si>
  <si>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</si>
  <si>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</si>
  <si>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</si>
  <si>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</si>
  <si>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</si>
  <si>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</si>
  <si>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</si>
  <si>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</si>
  <si>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</si>
  <si>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</si>
  <si>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</si>
  <si>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</si>
  <si>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</si>
  <si>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</si>
  <si>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</si>
  <si>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</si>
  <si>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</si>
  <si>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</si>
  <si>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</si>
  <si>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</si>
  <si>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</si>
  <si>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</si>
  <si>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</si>
  <si>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</si>
  <si>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</si>
  <si>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</si>
  <si>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</si>
  <si>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</si>
  <si>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</si>
  <si>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</si>
  <si>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</si>
  <si>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</si>
  <si>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</si>
  <si>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</si>
  <si>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</si>
  <si>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</si>
  <si>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</si>
  <si>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</si>
  <si>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</si>
  <si>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</si>
  <si>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</si>
  <si>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</si>
  <si>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</si>
  <si>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</si>
  <si>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</si>
  <si>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</si>
  <si>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</si>
  <si>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</si>
  <si>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</si>
  <si>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</si>
  <si>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</si>
  <si>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</si>
  <si>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</si>
  <si>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</si>
  <si>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</si>
  <si>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</si>
  <si>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</si>
  <si>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</si>
  <si>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</si>
  <si>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</si>
  <si>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</si>
  <si>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</si>
  <si>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</si>
  <si>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</si>
  <si>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</si>
  <si>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</si>
  <si>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</si>
  <si>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</si>
  <si>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</si>
  <si>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</si>
  <si>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</si>
  <si>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</si>
  <si>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</si>
  <si>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</si>
  <si>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</si>
  <si>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</si>
  <si>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</si>
  <si>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</si>
  <si>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</si>
  <si>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</si>
  <si>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</si>
  <si>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</si>
  <si>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</si>
  <si>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</si>
  <si>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</si>
  <si>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</si>
  <si>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</si>
  <si>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</si>
  <si>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</si>
  <si>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</si>
  <si>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</si>
  <si>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</si>
  <si>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</si>
  <si>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</si>
  <si>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</si>
  <si>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</si>
  <si>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</si>
  <si>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</si>
  <si>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</si>
  <si>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</si>
  <si>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</si>
  <si>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</si>
  <si>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</si>
  <si>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</si>
  <si>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</si>
  <si>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</si>
  <si>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</si>
  <si>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</si>
  <si>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</si>
  <si>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</si>
  <si>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</si>
  <si>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</si>
  <si>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</si>
  <si>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</si>
  <si>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</si>
  <si>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</si>
  <si>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</si>
  <si>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</si>
  <si>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</si>
  <si>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</si>
  <si>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</si>
  <si>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</si>
  <si>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</si>
  <si>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</si>
  <si>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</si>
  <si>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</si>
  <si>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</si>
  <si>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</si>
  <si>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</si>
  <si>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</si>
  <si>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</si>
  <si>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</si>
  <si>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</si>
  <si>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</si>
  <si>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</si>
  <si>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</si>
  <si>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</si>
  <si>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</si>
  <si>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</si>
  <si>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</si>
  <si>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</si>
  <si>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</si>
  <si>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</si>
  <si>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</si>
  <si>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</si>
  <si>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</si>
  <si>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</si>
  <si>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</si>
  <si>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</si>
  <si>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</si>
  <si>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</si>
  <si>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</si>
  <si>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</si>
  <si>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</si>
  <si>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</si>
  <si>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</si>
  <si>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</si>
  <si>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</si>
  <si>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</si>
  <si>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</si>
  <si>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</si>
  <si>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</si>
  <si>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</si>
  <si>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</si>
  <si>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</si>
  <si>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</si>
  <si>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</si>
  <si>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</si>
  <si>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</si>
  <si>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</si>
  <si>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</si>
  <si>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</si>
  <si>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</si>
  <si>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</si>
  <si>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</si>
  <si>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</si>
  <si>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</si>
  <si>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</si>
  <si>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</si>
  <si>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</si>
  <si>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</si>
  <si>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</si>
  <si>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</si>
  <si>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</si>
  <si>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</si>
  <si>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</si>
  <si>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</si>
  <si>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</si>
  <si>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</si>
  <si>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</si>
  <si>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</si>
  <si>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</si>
  <si>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</si>
  <si>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</si>
  <si>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</si>
  <si>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</si>
  <si>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</si>
  <si>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</si>
  <si>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</si>
  <si>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</si>
  <si>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</si>
  <si>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</si>
  <si>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</si>
  <si>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</si>
  <si>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</si>
  <si>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</si>
  <si>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</si>
  <si>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</si>
  <si>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</si>
  <si>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</si>
  <si>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</si>
  <si>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</si>
  <si>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</si>
  <si>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</si>
  <si>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</si>
  <si>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</si>
  <si>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</si>
  <si>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</si>
  <si>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</si>
  <si>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</si>
  <si>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</si>
  <si>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</si>
  <si>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</si>
  <si>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</si>
  <si>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</si>
  <si>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</si>
  <si>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</si>
  <si>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</si>
  <si>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</si>
  <si>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</si>
  <si>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</si>
  <si>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</si>
  <si>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</si>
  <si>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</si>
  <si>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</si>
  <si>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</si>
  <si>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</si>
  <si>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</si>
  <si>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</si>
  <si>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</si>
  <si>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</si>
  <si>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</si>
  <si>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</si>
  <si>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</si>
  <si>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</si>
  <si>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</si>
  <si>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</si>
  <si>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</si>
  <si>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</si>
  <si>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</si>
  <si>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</si>
  <si>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</si>
  <si>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</si>
  <si>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</si>
  <si>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</si>
  <si>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</si>
  <si>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</si>
  <si>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</si>
  <si>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</si>
  <si>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</si>
  <si>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</si>
  <si>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</si>
  <si>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</si>
  <si>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</si>
  <si>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</si>
  <si>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</si>
  <si>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</si>
  <si>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</si>
  <si>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</si>
  <si>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</si>
  <si>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</si>
  <si>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</si>
  <si>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</si>
  <si>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</si>
  <si>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</si>
  <si>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</si>
  <si>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</si>
  <si>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</si>
  <si>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</si>
  <si>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</si>
  <si>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</si>
  <si>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</si>
  <si>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</si>
  <si>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</si>
  <si>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</si>
  <si>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</si>
  <si>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</si>
  <si>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</si>
  <si>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</si>
  <si>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</si>
  <si>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</si>
  <si>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</si>
  <si>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</si>
  <si>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</si>
  <si>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</si>
  <si>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</si>
  <si>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</si>
  <si>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</si>
  <si>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</si>
  <si>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</si>
  <si>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</si>
  <si>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</si>
  <si>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</si>
  <si>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</si>
  <si>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</si>
  <si>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</si>
  <si>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</si>
  <si>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</si>
  <si>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</si>
  <si>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</si>
  <si>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</si>
  <si>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</si>
  <si>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</si>
  <si>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</si>
  <si>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</si>
  <si>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</si>
  <si>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</si>
  <si>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</si>
  <si>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</si>
  <si>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</si>
  <si>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</si>
  <si>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</si>
  <si>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</si>
  <si>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</si>
  <si>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</si>
  <si>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</si>
  <si>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</si>
  <si>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</si>
  <si>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</si>
  <si>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</si>
  <si>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</si>
  <si>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</si>
  <si>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</si>
  <si>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</si>
  <si>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</si>
  <si>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</si>
  <si>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</si>
  <si>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</si>
  <si>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</si>
  <si>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</si>
  <si>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</si>
  <si>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</si>
  <si>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</si>
  <si>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</si>
  <si>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</si>
  <si>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</si>
  <si>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</si>
  <si>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</si>
  <si>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</si>
  <si>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</si>
  <si>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</si>
  <si>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</si>
  <si>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</si>
  <si>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</si>
  <si>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</si>
  <si>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</si>
  <si>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</si>
  <si>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</si>
  <si>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</si>
  <si>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</si>
  <si>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</si>
  <si>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</si>
  <si>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</si>
  <si>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</si>
  <si>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</si>
  <si>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</si>
  <si>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</si>
  <si>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</si>
  <si>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</si>
  <si>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</si>
  <si>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</si>
  <si>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</si>
  <si>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</si>
  <si>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</si>
  <si>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</si>
  <si>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</si>
  <si>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</si>
  <si>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</si>
  <si>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</si>
  <si>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</si>
  <si>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</si>
  <si>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</si>
  <si>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</si>
  <si>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</si>
  <si>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</si>
  <si>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</si>
  <si>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</si>
  <si>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</si>
  <si>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</si>
  <si>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</si>
  <si>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</si>
  <si>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</si>
  <si>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</si>
  <si>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</si>
  <si>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</si>
  <si>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</si>
  <si>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</si>
  <si>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</si>
  <si>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</si>
  <si>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</si>
  <si>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</si>
  <si>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</si>
  <si>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</si>
  <si>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</si>
  <si>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</si>
  <si>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</si>
  <si>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</si>
  <si>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</si>
  <si>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</si>
  <si>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</si>
  <si>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</si>
  <si>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</si>
  <si>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</si>
  <si>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</si>
  <si>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</si>
  <si>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</si>
  <si>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</si>
  <si>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</si>
  <si>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</si>
  <si>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</si>
  <si>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</si>
  <si>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</si>
  <si>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</si>
  <si>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</si>
  <si>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</si>
  <si>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</si>
  <si>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</si>
  <si>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</si>
  <si>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</si>
  <si>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</si>
  <si>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</si>
  <si>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</si>
  <si>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</si>
  <si>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</si>
  <si>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</si>
  <si>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</si>
  <si>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</si>
  <si>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</si>
  <si>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</si>
  <si>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</si>
  <si>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</si>
  <si>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</si>
  <si>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</si>
  <si>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</si>
  <si>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</si>
  <si>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</si>
  <si>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</si>
  <si>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</si>
  <si>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</si>
  <si>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</si>
  <si>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</si>
  <si>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</si>
  <si>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</si>
  <si>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</si>
  <si>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</si>
  <si>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</si>
  <si>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</si>
  <si>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</si>
  <si>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</si>
  <si>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</si>
  <si>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</si>
  <si>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</si>
  <si>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</si>
  <si>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</si>
  <si>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</si>
  <si>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</si>
  <si>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</si>
  <si>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</si>
  <si>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</si>
  <si>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</si>
  <si>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</si>
  <si>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</si>
  <si>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</si>
  <si>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</si>
  <si>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</si>
  <si>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</si>
  <si>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</si>
  <si>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</si>
  <si>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</si>
  <si>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</si>
  <si>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</si>
  <si>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</si>
  <si>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</si>
  <si>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</si>
  <si>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</si>
  <si>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</si>
  <si>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</si>
  <si>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</si>
  <si>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</si>
  <si>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</si>
  <si>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</si>
  <si>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</si>
  <si>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</si>
  <si>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</si>
  <si>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</si>
  <si>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</si>
  <si>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</si>
  <si>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</si>
  <si>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</si>
  <si>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</si>
  <si>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</si>
  <si>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</si>
  <si>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</si>
  <si>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</si>
  <si>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</si>
  <si>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</si>
  <si>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</si>
  <si>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</si>
  <si>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</si>
  <si>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</si>
  <si>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</si>
  <si>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</si>
  <si>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</si>
  <si>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</si>
  <si>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</si>
  <si>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</si>
  <si>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</si>
  <si>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</si>
  <si>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</si>
  <si>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</si>
  <si>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</si>
  <si>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</si>
  <si>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</si>
  <si>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</si>
  <si>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</si>
  <si>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</si>
  <si>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</si>
  <si>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</si>
  <si>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</si>
  <si>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</si>
  <si>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</si>
  <si>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</si>
  <si>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</si>
  <si>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</si>
  <si>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</si>
  <si>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</si>
  <si>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</si>
  <si>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</si>
  <si>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</si>
  <si>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</si>
  <si>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</si>
  <si>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</si>
  <si>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</si>
  <si>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</si>
  <si>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</si>
  <si>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</si>
  <si>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</si>
  <si>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</si>
  <si>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</si>
  <si>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</si>
  <si>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</si>
  <si>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</si>
  <si>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</si>
  <si>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</si>
  <si>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</si>
  <si>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</si>
  <si>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</si>
  <si>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</si>
  <si>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</si>
  <si>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</si>
  <si>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</si>
  <si>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</si>
  <si>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</si>
  <si>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</si>
  <si>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</si>
  <si>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</si>
  <si>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</si>
  <si>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</si>
  <si>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</si>
  <si>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</si>
  <si>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</si>
  <si>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</si>
  <si>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</si>
  <si>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</si>
  <si>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</si>
  <si>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</si>
  <si>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</si>
  <si>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</si>
  <si>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</si>
  <si>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</si>
  <si>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</si>
  <si>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</si>
  <si>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</si>
  <si>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</si>
  <si>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</si>
  <si>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</si>
  <si>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</si>
  <si>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</si>
  <si>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</si>
  <si>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</si>
  <si>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</si>
  <si>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</si>
  <si>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</si>
  <si>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</si>
  <si>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</si>
  <si>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</si>
  <si>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</si>
  <si>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</si>
  <si>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</si>
  <si>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</si>
  <si>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</si>
  <si>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</si>
  <si>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</si>
  <si>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</si>
  <si>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</si>
  <si>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</si>
  <si>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</si>
  <si>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</si>
  <si>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</si>
  <si>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</si>
  <si>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</si>
  <si>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</si>
  <si>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</si>
  <si>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</si>
  <si>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</si>
  <si>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</si>
  <si>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</si>
  <si>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</si>
  <si>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</si>
  <si>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</si>
  <si>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</si>
  <si>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</si>
  <si>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</si>
  <si>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</si>
  <si>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</si>
  <si>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</si>
  <si>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</si>
  <si>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</si>
  <si>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</si>
  <si>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</si>
  <si>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</si>
  <si>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</si>
  <si>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</si>
  <si>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</si>
  <si>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</si>
  <si>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</si>
  <si>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</si>
  <si>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</si>
  <si>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</si>
  <si>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</si>
  <si>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</si>
  <si>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</si>
  <si>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</si>
  <si>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</si>
  <si>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</si>
  <si>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</si>
  <si>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</si>
  <si>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</si>
  <si>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</si>
  <si>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</si>
  <si>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</si>
  <si>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</si>
  <si>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</si>
  <si>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</si>
  <si>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</si>
  <si>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</si>
  <si>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</si>
  <si>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</si>
  <si>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</si>
  <si>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</si>
  <si>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</si>
  <si>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</si>
  <si>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</si>
  <si>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</si>
  <si>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</si>
  <si>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</si>
  <si>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</si>
  <si>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</si>
  <si>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</si>
  <si>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</si>
  <si>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</si>
  <si>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</si>
  <si>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</si>
  <si>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</si>
  <si>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</si>
  <si>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</si>
  <si>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</si>
  <si>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</si>
  <si>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</si>
  <si>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</si>
  <si>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</si>
  <si>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</si>
  <si>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</si>
  <si>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</si>
  <si>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</si>
  <si>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</si>
  <si>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</si>
  <si>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</si>
  <si>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</si>
  <si>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</si>
  <si>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</si>
  <si>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</si>
  <si>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</si>
  <si>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</si>
  <si>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</si>
  <si>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</si>
  <si>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</si>
  <si>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</si>
  <si>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</si>
  <si>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</si>
  <si>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</si>
  <si>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</si>
  <si>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</si>
  <si>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</si>
  <si>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</si>
  <si>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</si>
  <si>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</si>
  <si>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</si>
  <si>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</si>
  <si>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</si>
  <si>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</si>
  <si>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</si>
  <si>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</si>
  <si>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</si>
  <si>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</si>
  <si>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</si>
  <si>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</si>
  <si>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</si>
  <si>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</si>
  <si>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</si>
  <si>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</si>
  <si>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</si>
  <si>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</si>
  <si>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</si>
  <si>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</si>
  <si>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</si>
  <si>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</si>
  <si>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</si>
  <si>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</si>
  <si>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</si>
  <si>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</si>
  <si>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</si>
  <si>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</si>
  <si>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</si>
  <si>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</si>
  <si>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</si>
  <si>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</si>
  <si>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</si>
  <si>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</si>
  <si>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</si>
  <si>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</si>
  <si>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</si>
  <si>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</si>
  <si>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</si>
  <si>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</si>
  <si>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</si>
  <si>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</si>
  <si>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</si>
  <si>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</si>
  <si>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</si>
  <si>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</si>
  <si>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</si>
  <si>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</si>
  <si>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</si>
  <si>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</si>
  <si>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</si>
  <si>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</si>
  <si>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</si>
  <si>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</si>
  <si>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</si>
  <si>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</si>
  <si>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</si>
  <si>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</si>
  <si>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</si>
  <si>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</si>
  <si>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</si>
  <si>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</si>
  <si>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</si>
  <si>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</si>
  <si>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</si>
  <si>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</si>
  <si>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</si>
  <si>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</si>
  <si>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</si>
  <si>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</si>
  <si>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</si>
  <si>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</si>
  <si>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</si>
  <si>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</si>
  <si>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</si>
  <si>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</si>
  <si>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</si>
  <si>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</si>
  <si>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</si>
  <si>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</si>
  <si>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</si>
  <si>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</si>
  <si>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</si>
  <si>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</si>
  <si>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</si>
  <si>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</si>
  <si>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</si>
  <si>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</si>
  <si>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</si>
  <si>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</si>
  <si>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</si>
  <si>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</si>
  <si>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</si>
  <si>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</si>
  <si>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</si>
  <si>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</si>
  <si>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</si>
  <si>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</si>
  <si>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</si>
  <si>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</si>
  <si>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</si>
  <si>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</si>
  <si>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</si>
  <si>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</si>
  <si>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</si>
  <si>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</si>
  <si>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</si>
  <si>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</si>
  <si>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</si>
  <si>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</si>
  <si>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</si>
  <si>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</si>
  <si>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</si>
  <si>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</si>
  <si>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</si>
  <si>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</si>
  <si>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</si>
  <si>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</si>
  <si>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</si>
  <si>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</si>
  <si>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</si>
  <si>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</si>
  <si>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</si>
  <si>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</si>
  <si>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</si>
  <si>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</si>
  <si>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</si>
  <si>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</si>
  <si>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</si>
  <si>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</si>
  <si>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</si>
  <si>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</si>
  <si>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</si>
  <si>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</si>
  <si>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</si>
  <si>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</si>
  <si>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</si>
  <si>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</si>
  <si>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</si>
  <si>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</si>
  <si>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</si>
  <si>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</si>
  <si>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</si>
  <si>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</si>
  <si>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</si>
  <si>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</si>
  <si>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</si>
  <si>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</si>
  <si>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</si>
  <si>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</si>
  <si>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</si>
  <si>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</si>
  <si>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</si>
  <si>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</si>
  <si>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</si>
  <si>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</si>
  <si>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</si>
  <si>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</si>
  <si>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</si>
  <si>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</si>
  <si>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</si>
  <si>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</si>
  <si>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</si>
  <si>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</si>
  <si>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</si>
  <si>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</si>
  <si>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</si>
  <si>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</si>
  <si>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</si>
  <si>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</si>
  <si>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</si>
  <si>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</si>
  <si>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</si>
  <si>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</si>
  <si>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</si>
  <si>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</si>
  <si>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</si>
  <si>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</si>
  <si>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</si>
  <si>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</si>
  <si>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</si>
  <si>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</si>
  <si>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</si>
  <si>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</si>
  <si>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</si>
  <si>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</si>
  <si>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</si>
  <si>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</si>
  <si>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</si>
  <si>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</si>
  <si>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</si>
  <si>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</si>
  <si>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</si>
  <si>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</si>
  <si>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</si>
  <si>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</si>
  <si>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</si>
  <si>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</si>
  <si>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</si>
  <si>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</si>
  <si>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</si>
  <si>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</si>
  <si>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</si>
  <si>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</si>
  <si>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</si>
  <si>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</si>
  <si>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</si>
  <si>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</si>
  <si>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</si>
  <si>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</si>
  <si>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</si>
  <si>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</si>
  <si>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</si>
  <si>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</si>
  <si>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</si>
  <si>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</si>
  <si>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</si>
  <si>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</si>
  <si>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</si>
  <si>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</si>
  <si>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</si>
  <si>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</si>
  <si>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</si>
  <si>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</si>
  <si>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</si>
  <si>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</si>
  <si>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</si>
  <si>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</si>
  <si>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</si>
  <si>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</si>
  <si>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</si>
  <si>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</si>
  <si>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</si>
  <si>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</si>
  <si>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</si>
  <si>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</si>
  <si>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</si>
  <si>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</si>
  <si>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</si>
  <si>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</si>
  <si>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</si>
  <si>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</si>
  <si>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</si>
  <si>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</si>
  <si>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</si>
  <si>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</si>
  <si>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</si>
  <si>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</si>
  <si>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</si>
  <si>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</si>
  <si>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</si>
  <si>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</si>
  <si>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</si>
  <si>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</si>
  <si>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</si>
  <si>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</si>
  <si>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</si>
  <si>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</si>
  <si>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</si>
  <si>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</si>
  <si>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</si>
  <si>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</si>
  <si>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</si>
  <si>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</si>
  <si>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</si>
  <si>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</si>
  <si>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</si>
  <si>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</si>
  <si>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</si>
  <si>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</si>
  <si>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</si>
  <si>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</si>
  <si>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</si>
  <si>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</si>
  <si>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</si>
  <si>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</si>
  <si>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</si>
  <si>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</si>
  <si>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</si>
  <si>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</si>
  <si>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</si>
  <si>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</si>
  <si>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</si>
  <si>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</si>
  <si>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</si>
  <si>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</si>
  <si>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</si>
  <si>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</si>
  <si>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</si>
  <si>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</si>
  <si>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</si>
  <si>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</si>
  <si>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</si>
  <si>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</si>
  <si>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</si>
  <si>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</si>
  <si>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</si>
  <si>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</si>
  <si>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</si>
  <si>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</si>
  <si>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</si>
  <si>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</si>
  <si>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</si>
  <si>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</si>
  <si>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</si>
  <si>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</si>
  <si>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</si>
  <si>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</si>
  <si>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</si>
  <si>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</si>
  <si>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</si>
  <si>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</si>
  <si>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</si>
  <si>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</si>
  <si>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</si>
  <si>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</si>
  <si>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</si>
  <si>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</si>
  <si>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</si>
  <si>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</si>
  <si>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</si>
  <si>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</si>
  <si>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</si>
  <si>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</si>
  <si>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</si>
  <si>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</si>
  <si>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</si>
  <si>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</si>
  <si>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</si>
  <si>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</si>
  <si>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</si>
  <si>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</si>
  <si>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</si>
  <si>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</si>
  <si>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</si>
  <si>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</si>
  <si>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</si>
  <si>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</si>
  <si>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</si>
  <si>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</si>
  <si>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</si>
  <si>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</si>
  <si>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</si>
  <si>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</si>
  <si>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</si>
  <si>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</si>
  <si>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</si>
  <si>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</si>
  <si>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</si>
  <si>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</si>
  <si>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</si>
  <si>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</si>
  <si>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</si>
  <si>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</si>
  <si>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</si>
  <si>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</si>
  <si>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</si>
  <si>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</si>
  <si>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</si>
  <si>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</si>
  <si>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</si>
  <si>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</si>
  <si>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</si>
  <si>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</si>
  <si>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</si>
  <si>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</si>
  <si>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</si>
  <si>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</si>
  <si>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</si>
  <si>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</si>
  <si>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</si>
  <si>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</si>
  <si>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</si>
  <si>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</si>
  <si>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</si>
  <si>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</si>
  <si>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</si>
  <si>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</si>
  <si>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</si>
  <si>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</si>
  <si>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</si>
  <si>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</si>
  <si>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</si>
  <si>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</si>
  <si>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</si>
  <si>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</si>
  <si>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</si>
  <si>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</si>
  <si>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</si>
  <si>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</si>
  <si>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</si>
  <si>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</si>
  <si>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</si>
  <si>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</si>
  <si>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</si>
  <si>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</si>
  <si>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</si>
  <si>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</si>
  <si>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</si>
  <si>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</si>
  <si>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</si>
  <si>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</si>
  <si>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</si>
  <si>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</si>
  <si>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</si>
  <si>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</si>
  <si>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</si>
  <si>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</si>
  <si>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</si>
  <si>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</si>
  <si>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</si>
  <si>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</si>
  <si>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</si>
  <si>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</si>
  <si>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</si>
  <si>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</si>
  <si>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</si>
  <si>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</si>
  <si>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</si>
  <si>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</si>
  <si>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</si>
  <si>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</si>
  <si>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</si>
  <si>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</si>
  <si>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</si>
  <si>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</si>
  <si>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</si>
  <si>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</si>
  <si>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</si>
  <si>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</si>
  <si>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</si>
  <si>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</si>
  <si>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</si>
  <si>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</si>
  <si>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</si>
  <si>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</si>
  <si>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</si>
  <si>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</si>
  <si>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</si>
  <si>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</si>
  <si>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</si>
  <si>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</si>
  <si>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</si>
  <si>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</si>
  <si>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</si>
  <si>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</si>
  <si>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</si>
  <si>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</si>
  <si>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</si>
  <si>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</si>
  <si>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</si>
  <si>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</si>
  <si>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</si>
  <si>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</si>
  <si>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</si>
  <si>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</si>
  <si>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</si>
  <si>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</si>
  <si>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</si>
  <si>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</si>
  <si>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</si>
  <si>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</si>
  <si>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</si>
  <si>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</si>
  <si>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</si>
  <si>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</si>
  <si>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</si>
  <si>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</si>
  <si>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</si>
  <si>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</si>
  <si>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</si>
  <si>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</si>
  <si>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</si>
  <si>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</si>
  <si>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</si>
  <si>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</si>
  <si>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</si>
  <si>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</si>
  <si>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</si>
  <si>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</si>
  <si>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</si>
  <si>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</si>
  <si>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</si>
  <si>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</si>
  <si>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</si>
  <si>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</si>
  <si>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</si>
  <si>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</si>
  <si>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</si>
  <si>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</si>
  <si>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</si>
  <si>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</si>
  <si>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</si>
  <si>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</si>
  <si>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</si>
  <si>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</si>
  <si>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</si>
  <si>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</si>
  <si>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</si>
  <si>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</si>
  <si>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</si>
  <si>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</si>
  <si>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</si>
  <si>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</si>
  <si>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</si>
  <si>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</si>
  <si>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</si>
  <si>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</si>
  <si>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</si>
  <si>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</si>
  <si>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</si>
  <si>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</si>
  <si>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</si>
  <si>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</si>
  <si>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</si>
  <si>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</si>
  <si>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</si>
  <si>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</si>
  <si>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</si>
  <si>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</si>
  <si>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</si>
  <si>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</si>
  <si>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</si>
  <si>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</si>
  <si>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</si>
  <si>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</si>
  <si>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</si>
  <si>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</si>
  <si>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</si>
  <si>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</si>
  <si>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</si>
  <si>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</si>
  <si>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</si>
  <si>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</si>
  <si>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</si>
  <si>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</si>
  <si>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</si>
  <si>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</si>
  <si>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</si>
  <si>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</si>
  <si>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</si>
  <si>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</si>
  <si>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</si>
  <si>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</si>
  <si>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</si>
  <si>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</si>
  <si>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</si>
  <si>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</si>
  <si>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</si>
  <si>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</si>
  <si>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</si>
  <si>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</si>
  <si>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</si>
  <si>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</si>
  <si>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</si>
  <si>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</si>
  <si>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</si>
  <si>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</si>
  <si>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</si>
  <si>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</si>
  <si>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</si>
  <si>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</si>
  <si>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</si>
  <si>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</si>
  <si>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</si>
  <si>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</si>
  <si>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</si>
  <si>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</si>
  <si>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</si>
  <si>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</si>
  <si>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</si>
  <si>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</si>
  <si>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</si>
  <si>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</si>
  <si>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</si>
  <si>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</si>
  <si>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</si>
  <si>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</si>
  <si>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</si>
  <si>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</si>
  <si>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</si>
  <si>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</si>
  <si>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</si>
  <si>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</si>
  <si>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</si>
  <si>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</si>
  <si>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</si>
  <si>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</si>
  <si>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</si>
  <si>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</si>
  <si>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</si>
  <si>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</si>
  <si>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</si>
  <si>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</si>
  <si>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</si>
  <si>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</si>
  <si>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</si>
  <si>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</si>
  <si>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</si>
  <si>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</si>
  <si>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</si>
  <si>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</si>
  <si>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</si>
  <si>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</si>
  <si>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</si>
  <si>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</si>
  <si>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</si>
  <si>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</si>
  <si>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</si>
  <si>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</si>
  <si>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</si>
  <si>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</si>
  <si>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</si>
  <si>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</si>
  <si>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</si>
  <si>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</si>
  <si>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</si>
  <si>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</si>
  <si>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</si>
  <si>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</si>
  <si>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</si>
  <si>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</si>
  <si>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</si>
  <si>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</si>
  <si>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</si>
  <si>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</si>
  <si>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</si>
  <si>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</si>
  <si>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</si>
  <si>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</si>
  <si>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</si>
  <si>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</si>
  <si>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</si>
  <si>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</si>
  <si>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</si>
  <si>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</si>
  <si>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</si>
  <si>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</si>
  <si>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</si>
  <si>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</si>
  <si>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</si>
  <si>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</si>
  <si>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</si>
  <si>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</si>
  <si>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</si>
  <si>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</si>
  <si>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</si>
  <si>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</si>
  <si>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</si>
  <si>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</si>
  <si>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</si>
  <si>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</si>
  <si>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</si>
  <si>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</si>
  <si>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</si>
  <si>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</si>
  <si>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</si>
  <si>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</si>
  <si>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</si>
  <si>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</si>
  <si>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</si>
  <si>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</si>
  <si>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</si>
  <si>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</si>
  <si>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</si>
  <si>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</si>
  <si>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</si>
  <si>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</si>
  <si>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</si>
  <si>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</si>
  <si>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</si>
  <si>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</si>
  <si>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</si>
  <si>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</si>
  <si>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</si>
  <si>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</si>
  <si>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</si>
  <si>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</si>
  <si>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</si>
  <si>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</si>
  <si>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</si>
  <si>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</si>
  <si>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</si>
  <si>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</si>
  <si>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</si>
  <si>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</si>
  <si>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</si>
  <si>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</si>
  <si>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</si>
  <si>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</si>
  <si>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</si>
  <si>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</si>
  <si>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</si>
  <si>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</si>
  <si>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</si>
  <si>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</si>
  <si>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</si>
  <si>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</si>
  <si>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</si>
  <si>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</si>
  <si>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</si>
  <si>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</si>
  <si>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</si>
  <si>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</si>
  <si>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</si>
  <si>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</si>
  <si>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</si>
  <si>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</si>
  <si>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</si>
  <si>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</si>
  <si>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</si>
  <si>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</si>
  <si>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</si>
  <si>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</si>
  <si>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</si>
  <si>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</si>
  <si>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</si>
  <si>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</si>
  <si>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</si>
  <si>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</si>
  <si>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</si>
  <si>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</si>
  <si>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</si>
  <si>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</si>
  <si>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</si>
  <si>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</si>
  <si>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</si>
  <si>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</si>
  <si>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</si>
  <si>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</si>
  <si>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</si>
  <si>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</si>
  <si>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</si>
  <si>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</si>
  <si>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</si>
  <si>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</si>
  <si>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</si>
  <si>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</si>
  <si>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</si>
  <si>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</si>
  <si>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</si>
  <si>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</si>
  <si>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</si>
  <si>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</si>
  <si>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</si>
  <si>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</si>
  <si>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</si>
  <si>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</si>
  <si>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</si>
  <si>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</si>
  <si>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</si>
  <si>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</si>
  <si>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</si>
  <si>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</si>
  <si>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</si>
  <si>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</si>
  <si>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</si>
  <si>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</si>
  <si>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</si>
  <si>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</si>
  <si>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</si>
  <si>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</si>
  <si>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</si>
  <si>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</si>
  <si>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</si>
  <si>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</si>
  <si>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</si>
  <si>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</si>
  <si>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</si>
  <si>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</si>
  <si>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</si>
  <si>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</si>
  <si>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</si>
  <si>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</si>
  <si>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</si>
  <si>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</si>
  <si>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</si>
  <si>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</si>
  <si>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</si>
  <si>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</si>
  <si>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</si>
  <si>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</si>
  <si>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</si>
  <si>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</si>
  <si>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</si>
  <si>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</si>
  <si>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</si>
  <si>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</si>
  <si>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</si>
  <si>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</si>
  <si>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</si>
  <si>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</si>
  <si>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</si>
  <si>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</si>
  <si>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</si>
  <si>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</si>
  <si>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</si>
  <si>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</si>
  <si>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</si>
  <si>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</si>
  <si>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</si>
  <si>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</si>
  <si>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</si>
  <si>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</si>
  <si>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</si>
  <si>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</si>
  <si>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</si>
  <si>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</si>
  <si>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</si>
  <si>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</si>
  <si>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</si>
  <si>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</si>
  <si>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</si>
  <si>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</si>
  <si>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</si>
  <si>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</si>
  <si>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</si>
  <si>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</si>
  <si>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</si>
  <si>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</si>
  <si>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</si>
  <si>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</si>
  <si>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</si>
  <si>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</si>
  <si>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</si>
  <si>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</si>
  <si>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</si>
  <si>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</si>
  <si>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</si>
  <si>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</si>
  <si>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</si>
  <si>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</si>
  <si>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</si>
  <si>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</si>
  <si>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</si>
  <si>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</si>
  <si>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</si>
  <si>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</si>
  <si>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</si>
  <si>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</si>
  <si>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</si>
  <si>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</si>
  <si>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</si>
  <si>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</si>
  <si>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</si>
  <si>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</si>
  <si>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</si>
  <si>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</si>
  <si>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</si>
  <si>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</si>
  <si>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</si>
  <si>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</si>
  <si>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</si>
  <si>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</si>
  <si>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</si>
  <si>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</si>
  <si>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</si>
  <si>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</si>
  <si>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</si>
  <si>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</si>
  <si>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</si>
  <si>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</si>
  <si>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</si>
  <si>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</si>
  <si>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</si>
  <si>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</si>
  <si>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</si>
  <si>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</si>
  <si>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</si>
  <si>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</si>
  <si>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</si>
  <si>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</si>
  <si>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</si>
  <si>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</si>
  <si>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</si>
  <si>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</si>
  <si>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</si>
  <si>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</si>
  <si>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</si>
  <si>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</si>
  <si>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</si>
  <si>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</si>
  <si>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</si>
  <si>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</si>
  <si>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</si>
  <si>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</si>
  <si>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</si>
  <si>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</si>
  <si>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</si>
  <si>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</si>
  <si>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</si>
  <si>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</si>
  <si>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</si>
  <si>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</si>
  <si>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</si>
  <si>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</si>
  <si>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</si>
  <si>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</si>
  <si>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</si>
  <si>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</si>
  <si>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</si>
  <si>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</si>
  <si>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</si>
  <si>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</si>
  <si>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</si>
  <si>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</si>
  <si>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</si>
  <si>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</si>
  <si>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</si>
  <si>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</si>
  <si>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</si>
  <si>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</si>
  <si>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</si>
  <si>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</si>
  <si>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</si>
  <si>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</si>
  <si>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</si>
  <si>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</si>
  <si>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</si>
  <si>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</si>
  <si>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</si>
  <si>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</si>
  <si>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</si>
  <si>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</si>
  <si>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</si>
  <si>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</si>
  <si>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</si>
  <si>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</si>
  <si>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</si>
  <si>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</si>
  <si>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</si>
  <si>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</si>
  <si>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</si>
  <si>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</si>
  <si>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</si>
  <si>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</si>
  <si>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</si>
  <si>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</si>
  <si>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</si>
  <si>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</si>
  <si>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</si>
  <si>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</si>
  <si>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</si>
  <si>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</si>
  <si>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</si>
  <si>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</si>
  <si>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</si>
  <si>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</si>
  <si>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</si>
  <si>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</si>
  <si>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</si>
  <si>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</si>
  <si>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</si>
  <si>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</si>
  <si>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</si>
  <si>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</si>
  <si>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</si>
  <si>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</si>
  <si>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</si>
  <si>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</si>
  <si>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</si>
  <si>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</si>
  <si>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</si>
  <si>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</si>
  <si>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</si>
  <si>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</si>
  <si>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</si>
  <si>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</si>
  <si>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</si>
  <si>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</si>
  <si>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</si>
  <si>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</si>
  <si>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</si>
  <si>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</si>
  <si>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</si>
  <si>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</si>
  <si>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</si>
  <si>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</si>
  <si>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</si>
  <si>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</si>
  <si>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</si>
  <si>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</si>
  <si>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</si>
  <si>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</si>
  <si>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</si>
  <si>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</si>
  <si>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</si>
  <si>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</si>
  <si>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</si>
  <si>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</si>
  <si>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</si>
  <si>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</si>
  <si>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</si>
  <si>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</si>
  <si>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</si>
  <si>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</si>
  <si>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</si>
  <si>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</si>
  <si>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</si>
  <si>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</si>
  <si>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</si>
  <si>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</si>
  <si>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</si>
  <si>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</si>
  <si>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</si>
  <si>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</si>
  <si>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</si>
  <si>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</si>
  <si>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</si>
  <si>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</si>
  <si>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</si>
  <si>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</si>
  <si>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</si>
  <si>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</si>
  <si>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</si>
  <si>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</si>
  <si>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</si>
  <si>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</si>
  <si>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</si>
  <si>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</si>
  <si>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</si>
  <si>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</si>
  <si>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</si>
  <si>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</si>
  <si>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</si>
  <si>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</si>
  <si>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</si>
  <si>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</si>
  <si>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</si>
  <si>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</si>
  <si>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</si>
  <si>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</si>
  <si>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</si>
  <si>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</si>
  <si>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</si>
  <si>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</si>
  <si>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</si>
  <si>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</si>
  <si>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</si>
  <si>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</si>
  <si>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</si>
  <si>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</si>
  <si>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</si>
  <si>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</si>
  <si>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</si>
  <si>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</si>
  <si>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</si>
  <si>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</si>
  <si>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</si>
  <si>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</si>
  <si>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</si>
  <si>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</si>
  <si>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</si>
  <si>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</si>
  <si>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</si>
  <si>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</si>
  <si>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</si>
  <si>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</si>
  <si>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</si>
  <si>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</si>
  <si>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</si>
  <si>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</si>
  <si>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</si>
  <si>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</si>
  <si>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</si>
  <si>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</si>
  <si>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</si>
  <si>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</si>
  <si>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</si>
  <si>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</si>
  <si>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</si>
  <si>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</si>
  <si>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</si>
  <si>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</si>
  <si>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</si>
  <si>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</si>
  <si>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</si>
  <si>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</si>
  <si>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</si>
  <si>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</si>
  <si>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</si>
  <si>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</si>
  <si>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</si>
  <si>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</si>
  <si>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</si>
  <si>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</si>
  <si>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</si>
  <si>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</si>
  <si>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</si>
  <si>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</si>
  <si>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</si>
  <si>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</si>
  <si>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</si>
  <si>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</si>
  <si>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</si>
  <si>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</si>
  <si>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</si>
  <si>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</si>
  <si>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</si>
  <si>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</si>
  <si>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</si>
  <si>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</si>
  <si>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</si>
  <si>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</si>
  <si>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</si>
  <si>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</si>
  <si>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</si>
  <si>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</si>
  <si>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</si>
  <si>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</si>
  <si>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</si>
  <si>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</si>
  <si>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</si>
  <si>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</si>
  <si>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</si>
  <si>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</si>
  <si>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</si>
  <si>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</si>
  <si>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</si>
  <si>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</si>
  <si>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</si>
  <si>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</si>
  <si>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</si>
  <si>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</si>
  <si>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</si>
  <si>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</si>
  <si>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</si>
  <si>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</si>
  <si>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</si>
  <si>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</si>
  <si>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</si>
  <si>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</si>
  <si>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</si>
  <si>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</si>
  <si>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</si>
  <si>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</si>
  <si>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</si>
  <si>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</si>
  <si>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</si>
  <si>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</si>
  <si>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</si>
  <si>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</si>
  <si>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</si>
  <si>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</si>
  <si>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</si>
  <si>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</si>
  <si>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</si>
  <si>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</si>
  <si>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</si>
  <si>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</si>
  <si>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</si>
  <si>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</si>
  <si>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</si>
  <si>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</si>
  <si>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</si>
  <si>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</si>
  <si>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</si>
  <si>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</si>
  <si>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</si>
  <si>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</si>
  <si>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</si>
  <si>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</si>
  <si>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</si>
  <si>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</si>
  <si>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</si>
  <si>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</si>
  <si>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</si>
  <si>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</si>
  <si>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</si>
  <si>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</si>
  <si>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</si>
  <si>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</si>
  <si>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</si>
  <si>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</si>
  <si>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</si>
  <si>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</si>
  <si>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</si>
  <si>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</si>
  <si>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</si>
  <si>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</si>
  <si>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</si>
  <si>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</si>
  <si>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</si>
  <si>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</si>
  <si>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</si>
  <si>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</si>
  <si>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</si>
  <si>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</si>
  <si>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</si>
  <si>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</si>
  <si>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</si>
  <si>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</si>
  <si>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</si>
  <si>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</si>
  <si>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</si>
  <si>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</si>
  <si>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</si>
  <si>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</si>
  <si>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</si>
  <si>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</si>
  <si>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</si>
  <si>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</si>
  <si>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</si>
  <si>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</si>
  <si>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</si>
  <si>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</si>
  <si>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</si>
  <si>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</si>
  <si>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</si>
  <si>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</si>
  <si>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</si>
  <si>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</si>
  <si>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</si>
  <si>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</si>
  <si>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</si>
  <si>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</si>
  <si>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</si>
  <si>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</si>
  <si>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</si>
  <si>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</si>
  <si>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</si>
  <si>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</si>
  <si>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</si>
  <si>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</si>
  <si>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</si>
  <si>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</si>
  <si>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</si>
  <si>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</si>
  <si>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</si>
  <si>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</si>
  <si>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</si>
  <si>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</si>
  <si>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</si>
  <si>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</si>
  <si>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</si>
  <si>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</si>
  <si>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</si>
  <si>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</si>
  <si>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</si>
  <si>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</si>
  <si>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</si>
  <si>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</si>
  <si>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</si>
  <si>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</si>
  <si>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</si>
  <si>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</si>
  <si>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</si>
  <si>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</si>
  <si>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</si>
  <si>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</si>
  <si>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</si>
  <si>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</si>
  <si>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</si>
  <si>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</si>
  <si>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</si>
  <si>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</si>
  <si>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</si>
  <si>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</si>
  <si>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</si>
  <si>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</si>
  <si>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</si>
  <si>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</si>
  <si>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</si>
  <si>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</si>
  <si>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</si>
  <si>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</si>
  <si>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</si>
  <si>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</si>
  <si>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</si>
  <si>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</si>
  <si>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</si>
  <si>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</si>
  <si>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</si>
  <si>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</si>
  <si>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</si>
  <si>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</si>
  <si>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</si>
  <si>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</si>
  <si>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</si>
  <si>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</si>
  <si>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</si>
  <si>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</si>
  <si>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</si>
  <si>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</si>
  <si>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</si>
  <si>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</si>
  <si>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</si>
  <si>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</si>
  <si>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</si>
  <si>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</si>
  <si>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</si>
  <si>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</si>
  <si>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</si>
  <si>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</si>
  <si>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</si>
  <si>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</si>
  <si>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</si>
  <si>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</si>
  <si>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</si>
  <si>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</si>
  <si>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</si>
  <si>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</si>
  <si>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</si>
  <si>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</si>
  <si>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</si>
  <si>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</si>
  <si>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</si>
  <si>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</si>
  <si>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</si>
  <si>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</si>
  <si>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</si>
  <si>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</si>
  <si>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</si>
  <si>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</si>
  <si>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</si>
  <si>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</si>
  <si>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</si>
  <si>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</si>
  <si>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</si>
  <si>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</si>
  <si>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</si>
  <si>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</si>
  <si>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</si>
  <si>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</si>
  <si>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</si>
  <si>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</si>
  <si>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</si>
  <si>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</si>
  <si>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</si>
  <si>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</si>
  <si>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</si>
  <si>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</si>
  <si>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</si>
  <si>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</si>
  <si>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</si>
  <si>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</si>
  <si>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</si>
  <si>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</si>
  <si>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</si>
  <si>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</si>
  <si>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</si>
  <si>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</si>
  <si>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</si>
  <si>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</si>
  <si>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</si>
  <si>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</si>
  <si>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</si>
  <si>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</si>
  <si>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</si>
  <si>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</si>
  <si>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</si>
  <si>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</si>
  <si>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</si>
  <si>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</si>
  <si>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</si>
  <si>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</si>
  <si>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</si>
  <si>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</si>
  <si>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</si>
  <si>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</si>
  <si>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</si>
  <si>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</si>
  <si>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</si>
  <si>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</si>
  <si>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</si>
  <si>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</si>
  <si>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</si>
  <si>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</si>
  <si>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</si>
  <si>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</si>
  <si>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</si>
  <si>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</si>
  <si>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</si>
  <si>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</si>
  <si>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</si>
  <si>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</si>
  <si>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</si>
  <si>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</si>
  <si>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</si>
  <si>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</si>
  <si>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</si>
  <si>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</si>
  <si>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</si>
  <si>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</si>
  <si>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</si>
  <si>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</si>
  <si>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</si>
  <si>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</si>
  <si>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</si>
  <si>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</si>
  <si>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</si>
  <si>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</si>
  <si>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</si>
  <si>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</si>
  <si>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</si>
  <si>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</si>
  <si>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</si>
  <si>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</si>
  <si>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</si>
  <si>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</si>
  <si>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</si>
  <si>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</si>
  <si>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</si>
  <si>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</si>
  <si>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</si>
  <si>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</si>
  <si>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</si>
  <si>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</si>
  <si>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</si>
  <si>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</si>
  <si>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</si>
  <si>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</si>
  <si>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</si>
  <si>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</si>
  <si>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</si>
  <si>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</si>
  <si>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</si>
  <si>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</si>
  <si>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</si>
  <si>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</si>
  <si>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</si>
  <si>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</si>
  <si>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</si>
  <si>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</si>
  <si>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</si>
  <si>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</si>
  <si>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</si>
  <si>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</si>
  <si>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</si>
  <si>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</si>
  <si>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</si>
  <si>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</si>
  <si>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</si>
  <si>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</si>
  <si>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</si>
  <si>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</si>
  <si>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</si>
  <si>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</si>
  <si>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</si>
  <si>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</si>
  <si>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</si>
  <si>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</si>
  <si>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</si>
  <si>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</si>
  <si>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</si>
  <si>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</si>
  <si>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</si>
  <si>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</si>
  <si>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</si>
  <si>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</si>
  <si>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</si>
  <si>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</si>
  <si>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</si>
  <si>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</si>
  <si>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</si>
  <si>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</si>
  <si>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</si>
  <si>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</si>
  <si>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</si>
  <si>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</si>
  <si>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</si>
  <si>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</si>
  <si>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</si>
  <si>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</si>
  <si>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</si>
  <si>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</si>
  <si>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</si>
  <si>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</si>
  <si>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</si>
  <si>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</si>
  <si>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</si>
  <si>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</si>
  <si>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</si>
  <si>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</si>
  <si>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</si>
  <si>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</si>
  <si>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</si>
  <si>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</si>
  <si>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</si>
  <si>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</si>
  <si>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</si>
  <si>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</si>
  <si>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</si>
  <si>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</si>
  <si>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</si>
  <si>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</si>
  <si>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</si>
  <si>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</si>
  <si>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</si>
  <si>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</si>
  <si>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</si>
  <si>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</si>
  <si>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</si>
  <si>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</si>
  <si>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</si>
  <si>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</si>
  <si>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</si>
  <si>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</si>
  <si>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</si>
  <si>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</si>
  <si>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</si>
  <si>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</si>
  <si>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</si>
  <si>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</si>
  <si>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</si>
  <si>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</si>
  <si>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</si>
  <si>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</si>
  <si>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</si>
  <si>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</si>
  <si>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</si>
  <si>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</si>
  <si>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</si>
  <si>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</si>
  <si>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</si>
  <si>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</si>
  <si>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</si>
  <si>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</si>
  <si>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</si>
  <si>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</si>
  <si>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</si>
  <si>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</si>
  <si>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</si>
  <si>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</si>
  <si>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</si>
  <si>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</si>
  <si>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</si>
  <si>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</si>
  <si>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</si>
  <si>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</si>
  <si>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</si>
  <si>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</si>
  <si>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</si>
  <si>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</si>
  <si>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</si>
  <si>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</si>
  <si>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</si>
  <si>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</si>
  <si>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</si>
  <si>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</si>
  <si>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</si>
  <si>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</si>
  <si>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</si>
  <si>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</si>
  <si>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</si>
  <si>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</si>
  <si>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</si>
  <si>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</si>
  <si>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</si>
  <si>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</si>
  <si>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</si>
  <si>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</si>
  <si>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</si>
  <si>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</si>
  <si>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</si>
  <si>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</si>
  <si>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</si>
  <si>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</si>
  <si>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</si>
  <si>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</si>
  <si>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</si>
  <si>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</si>
  <si>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</si>
  <si>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</si>
  <si>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</si>
  <si>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</si>
  <si>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</si>
  <si>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</si>
  <si>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</si>
  <si>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</si>
  <si>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</si>
  <si>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</si>
  <si>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</si>
  <si>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</si>
  <si>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</si>
  <si>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</si>
  <si>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</si>
  <si>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</si>
  <si>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</si>
  <si>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</si>
  <si>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</si>
  <si>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</si>
  <si>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</si>
  <si>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</si>
  <si>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</si>
  <si>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</si>
  <si>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</si>
  <si>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</si>
  <si>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</si>
  <si>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</si>
  <si>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</si>
  <si>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</si>
  <si>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</si>
  <si>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</si>
  <si>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</si>
  <si>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</si>
  <si>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</si>
  <si>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</si>
  <si>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</si>
  <si>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</si>
  <si>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</si>
  <si>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</si>
  <si>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</si>
  <si>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</si>
  <si>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</si>
  <si>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</si>
  <si>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</si>
  <si>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</si>
  <si>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</si>
  <si>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</si>
  <si>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</si>
  <si>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</si>
  <si>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</si>
  <si>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</si>
  <si>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</si>
  <si>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</si>
  <si>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</si>
  <si>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</si>
  <si>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</si>
  <si>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</si>
  <si>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</si>
  <si>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</si>
  <si>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</si>
  <si>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</si>
  <si>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</si>
  <si>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</si>
  <si>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</si>
  <si>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</si>
  <si>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</si>
  <si>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</si>
  <si>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</si>
  <si>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</si>
  <si>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</si>
  <si>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</si>
  <si>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</si>
  <si>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</si>
  <si>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</si>
  <si>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</si>
  <si>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</si>
  <si>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</si>
  <si>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</si>
  <si>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</si>
  <si>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</si>
  <si>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</si>
  <si>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</si>
  <si>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</si>
  <si>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</si>
  <si>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</si>
  <si>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</si>
  <si>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</si>
  <si>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</si>
  <si>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</si>
  <si>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</si>
  <si>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</si>
  <si>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</si>
  <si>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</si>
  <si>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</si>
  <si>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</si>
  <si>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</si>
  <si>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</si>
  <si>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</si>
  <si>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</si>
  <si>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</si>
  <si>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</si>
  <si>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</si>
  <si>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</si>
  <si>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</si>
  <si>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</si>
  <si>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</si>
  <si>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</si>
  <si>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</si>
  <si>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</si>
  <si>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</si>
  <si>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</si>
  <si>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</si>
  <si>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</si>
  <si>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</si>
  <si>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</si>
  <si>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</si>
  <si>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</si>
  <si>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</si>
  <si>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</si>
  <si>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</si>
  <si>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</si>
  <si>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</si>
  <si>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</si>
  <si>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</si>
  <si>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</si>
  <si>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</si>
  <si>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</si>
  <si>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</si>
  <si>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</si>
  <si>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</si>
  <si>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</si>
  <si>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</si>
  <si>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</si>
  <si>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</si>
  <si>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</si>
  <si>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</si>
  <si>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</si>
  <si>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</si>
  <si>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</si>
  <si>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</si>
  <si>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</si>
  <si>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</si>
  <si>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</si>
  <si>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</si>
  <si>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</si>
  <si>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</si>
  <si>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</si>
  <si>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</si>
  <si>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</si>
  <si>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</si>
  <si>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</si>
  <si>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</si>
  <si>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</si>
  <si>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</si>
  <si>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</si>
  <si>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</si>
  <si>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</si>
  <si>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</si>
  <si>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</si>
  <si>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</si>
  <si>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</si>
  <si>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</si>
  <si>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</si>
  <si>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</si>
  <si>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</si>
  <si>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</si>
  <si>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</si>
  <si>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</si>
  <si>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</si>
  <si>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</si>
  <si>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</si>
  <si>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</si>
  <si>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</si>
  <si>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</si>
  <si>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</si>
  <si>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</si>
  <si>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</si>
  <si>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</si>
  <si>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</si>
  <si>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</si>
  <si>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</si>
  <si>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</si>
  <si>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</si>
  <si>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</si>
  <si>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</si>
  <si>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</si>
  <si>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</si>
  <si>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</si>
  <si>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</si>
  <si>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</si>
  <si>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</si>
  <si>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</si>
  <si>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</si>
  <si>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</si>
  <si>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</si>
  <si>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</si>
  <si>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</si>
  <si>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</si>
  <si>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</si>
  <si>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</si>
  <si>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</si>
  <si>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</si>
  <si>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</si>
  <si>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</si>
  <si>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</si>
  <si>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</si>
  <si>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</si>
  <si>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</si>
  <si>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</si>
  <si>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</si>
  <si>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</si>
  <si>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</si>
  <si>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</si>
  <si>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</si>
  <si>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</si>
  <si>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</si>
  <si>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</si>
  <si>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</si>
  <si>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</si>
  <si>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</si>
  <si>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</si>
  <si>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</si>
  <si>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</si>
  <si>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</si>
  <si>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</si>
  <si>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</si>
  <si>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</si>
  <si>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</si>
  <si>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</si>
  <si>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</si>
  <si>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</si>
  <si>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</si>
  <si>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</si>
  <si>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</si>
  <si>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</si>
  <si>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</si>
  <si>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</si>
  <si>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</si>
  <si>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</si>
  <si>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</si>
  <si>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</si>
  <si>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</si>
  <si>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</si>
  <si>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</si>
  <si>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</si>
  <si>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</si>
  <si>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</si>
  <si>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</si>
  <si>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</si>
  <si>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</si>
  <si>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</si>
  <si>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</si>
  <si>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</si>
  <si>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</si>
  <si>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</si>
  <si>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</si>
  <si>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</si>
  <si>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</si>
  <si>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</si>
  <si>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</si>
  <si>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</si>
  <si>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</si>
  <si>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</si>
  <si>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</si>
  <si>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</si>
  <si>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</si>
  <si>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</si>
  <si>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</si>
  <si>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</si>
  <si>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</si>
  <si>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</si>
  <si>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</si>
  <si>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</si>
  <si>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</si>
  <si>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</si>
  <si>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</si>
  <si>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</si>
  <si>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</si>
  <si>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</si>
  <si>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</si>
  <si>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</si>
  <si>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</si>
  <si>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</si>
  <si>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</si>
  <si>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</si>
  <si>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</si>
  <si>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</si>
  <si>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</si>
  <si>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</si>
  <si>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</si>
  <si>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</si>
  <si>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</si>
  <si>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</si>
  <si>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</si>
  <si>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</si>
  <si>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</si>
  <si>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</si>
  <si>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</si>
  <si>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</si>
  <si>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</si>
  <si>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</si>
  <si>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</si>
  <si>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</si>
  <si>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</si>
  <si>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</si>
  <si>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</si>
  <si>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</si>
  <si>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</si>
  <si>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</si>
  <si>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</si>
  <si>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</si>
  <si>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</si>
  <si>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</si>
  <si>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</si>
  <si>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</si>
  <si>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</si>
  <si>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</si>
  <si>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</si>
  <si>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</si>
  <si>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</si>
  <si>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</si>
  <si>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</si>
  <si>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</si>
  <si>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</si>
  <si>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</si>
  <si>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</si>
  <si>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</si>
  <si>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</si>
  <si>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</si>
  <si>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</si>
  <si>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</si>
  <si>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</si>
  <si>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</si>
  <si>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</si>
  <si>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</si>
  <si>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</si>
  <si>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</si>
  <si>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</si>
  <si>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</si>
  <si>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</si>
  <si>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</si>
  <si>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</si>
  <si>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</si>
  <si>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</si>
  <si>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</si>
  <si>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</si>
  <si>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</si>
  <si>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</si>
  <si>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</si>
  <si>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</si>
  <si>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</si>
  <si>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</si>
  <si>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</si>
  <si>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</si>
  <si>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</si>
  <si>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</si>
  <si>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</si>
  <si>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</si>
  <si>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</si>
  <si>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</si>
  <si>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</si>
  <si>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</si>
  <si>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</si>
  <si>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</si>
  <si>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</si>
  <si>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</si>
  <si>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</si>
  <si>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</si>
  <si>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</si>
  <si>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</si>
  <si>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</si>
  <si>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</si>
  <si>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</si>
  <si>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</si>
  <si>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</si>
  <si>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</si>
  <si>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</si>
  <si>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</si>
  <si>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</si>
  <si>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</si>
  <si>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</si>
  <si>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</si>
  <si>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</si>
  <si>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</si>
  <si>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</si>
  <si>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</si>
  <si>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</si>
  <si>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</si>
  <si>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</si>
  <si>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</si>
  <si>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</si>
  <si>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</si>
  <si>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</si>
  <si>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</si>
  <si>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</si>
  <si>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</si>
  <si>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</si>
  <si>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</si>
  <si>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</si>
  <si>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</si>
  <si>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</si>
  <si>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</si>
  <si>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</si>
  <si>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</si>
  <si>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</si>
  <si>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</si>
  <si>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</si>
  <si>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</si>
  <si>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</si>
  <si>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</si>
  <si>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</si>
  <si>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</si>
  <si>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</si>
  <si>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</si>
  <si>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</si>
  <si>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</si>
  <si>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</si>
  <si>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</si>
  <si>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</si>
  <si>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</si>
  <si>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</si>
  <si>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</si>
  <si>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</si>
  <si>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</si>
  <si>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</si>
  <si>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</si>
  <si>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</si>
  <si>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</si>
  <si>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</si>
  <si>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</si>
  <si>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</si>
  <si>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</si>
  <si>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</si>
  <si>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</si>
  <si>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</si>
  <si>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</si>
  <si>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</si>
  <si>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</si>
  <si>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</si>
  <si>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</si>
  <si>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</si>
  <si>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</si>
  <si>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</si>
  <si>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</si>
  <si>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</si>
  <si>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</si>
  <si>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</si>
  <si>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</si>
  <si>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</si>
  <si>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</si>
  <si>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</si>
  <si>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</si>
  <si>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</si>
  <si>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</si>
  <si>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</si>
  <si>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</si>
  <si>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</si>
  <si>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</si>
  <si>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</si>
  <si>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</si>
  <si>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</si>
  <si>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</si>
  <si>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</si>
  <si>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</si>
  <si>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</si>
  <si>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</si>
  <si>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</si>
  <si>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</si>
  <si>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</si>
  <si>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</si>
  <si>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</si>
  <si>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</si>
  <si>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</si>
  <si>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</si>
  <si>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</si>
  <si>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</si>
  <si>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</si>
  <si>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</si>
  <si>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</si>
  <si>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</si>
  <si>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</si>
  <si>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</si>
  <si>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</si>
  <si>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</si>
  <si>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</si>
  <si>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</si>
  <si>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</si>
  <si>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</si>
  <si>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</si>
  <si>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</si>
  <si>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</si>
  <si>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</si>
  <si>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</si>
  <si>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</si>
  <si>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</si>
  <si>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</si>
  <si>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</si>
  <si>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</si>
  <si>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</si>
  <si>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</si>
  <si>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</si>
  <si>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</si>
  <si>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</si>
  <si>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</si>
  <si>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</si>
  <si>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</si>
  <si>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</si>
  <si>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</si>
  <si>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</si>
  <si>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</si>
  <si>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</si>
  <si>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</si>
  <si>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</si>
  <si>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</si>
  <si>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</si>
  <si>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</si>
  <si>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</si>
  <si>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</si>
  <si>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</si>
  <si>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</si>
  <si>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</si>
  <si>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</si>
  <si>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</si>
  <si>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</si>
  <si>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</si>
  <si>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</si>
  <si>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</si>
  <si>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</si>
  <si>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</si>
  <si>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</si>
  <si>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</si>
  <si>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</si>
  <si>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</si>
  <si>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</si>
  <si>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</si>
  <si>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</si>
  <si>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</si>
  <si>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</si>
  <si>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</si>
  <si>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</si>
  <si>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</si>
  <si>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</si>
  <si>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</si>
  <si>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</si>
  <si>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</si>
  <si>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</si>
  <si>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</si>
  <si>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</si>
  <si>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</si>
  <si>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</si>
  <si>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</si>
  <si>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</si>
  <si>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</si>
  <si>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</si>
  <si>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</si>
  <si>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</si>
  <si>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</si>
  <si>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</si>
  <si>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</si>
  <si>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</si>
  <si>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</si>
  <si>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</si>
  <si>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</si>
  <si>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</si>
  <si>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</si>
  <si>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</si>
  <si>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</si>
  <si>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</si>
  <si>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</si>
  <si>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</si>
  <si>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</si>
  <si>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</si>
  <si>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</si>
  <si>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</si>
  <si>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</si>
  <si>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</si>
  <si>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</si>
  <si>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</si>
  <si>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</si>
  <si>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</si>
  <si>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</si>
  <si>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</si>
  <si>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</si>
  <si>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</si>
  <si>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</si>
  <si>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</si>
  <si>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</si>
  <si>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</si>
  <si>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</si>
  <si>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</si>
  <si>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</si>
  <si>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</si>
  <si>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</si>
  <si>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</si>
  <si>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</si>
  <si>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</si>
  <si>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</si>
  <si>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</si>
  <si>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</si>
  <si>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</si>
  <si>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</si>
  <si>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</si>
  <si>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</si>
  <si>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</si>
  <si>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</si>
  <si>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</si>
  <si>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</si>
  <si>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</si>
  <si>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</si>
  <si>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</si>
  <si>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</si>
  <si>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</si>
  <si>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</si>
  <si>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</si>
  <si>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</si>
  <si>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</si>
  <si>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</si>
  <si>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</si>
  <si>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</si>
  <si>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</si>
  <si>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</si>
  <si>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</si>
  <si>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</si>
  <si>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</si>
  <si>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</si>
  <si>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</si>
  <si>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</si>
  <si>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</si>
  <si>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</si>
  <si>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</si>
  <si>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</si>
  <si>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</si>
  <si>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</si>
  <si>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</si>
  <si>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</si>
  <si>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</si>
  <si>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</si>
  <si>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</si>
  <si>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</si>
  <si>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</si>
  <si>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</si>
  <si>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</si>
  <si>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</si>
  <si>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</si>
  <si>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</si>
  <si>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</si>
  <si>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</si>
  <si>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</si>
  <si>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</si>
  <si>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</si>
  <si>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</si>
  <si>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</si>
  <si>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</si>
  <si>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</si>
  <si>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</si>
  <si>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</si>
  <si>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</si>
  <si>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</si>
  <si>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</si>
  <si>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</si>
  <si>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</si>
  <si>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</si>
  <si>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</si>
  <si>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</si>
  <si>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</si>
  <si>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</si>
  <si>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</si>
  <si>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</si>
  <si>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</si>
  <si>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</si>
  <si>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</si>
  <si>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</si>
  <si>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</si>
  <si>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</si>
  <si>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</si>
  <si>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</si>
  <si>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</si>
  <si>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</si>
  <si>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</si>
  <si>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</si>
  <si>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</si>
  <si>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</si>
  <si>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</si>
  <si>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</si>
  <si>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</si>
  <si>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</si>
  <si>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</si>
  <si>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</si>
  <si>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</si>
  <si>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</si>
  <si>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</si>
  <si>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</si>
  <si>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</si>
  <si>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</si>
  <si>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</si>
  <si>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</si>
  <si>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</si>
  <si>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</si>
  <si>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</si>
  <si>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</si>
  <si>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</si>
  <si>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</si>
  <si>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</si>
  <si>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</si>
  <si>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</si>
  <si>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</si>
  <si>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</si>
  <si>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</si>
  <si>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</si>
  <si>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</si>
  <si>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</si>
  <si>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</si>
  <si>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</si>
  <si>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</si>
  <si>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</si>
  <si>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</si>
  <si>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</si>
  <si>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</si>
  <si>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</si>
  <si>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</si>
  <si>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</si>
  <si>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</si>
  <si>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</si>
  <si>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</si>
  <si>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</si>
  <si>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</si>
  <si>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</si>
  <si>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</si>
  <si>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</si>
  <si>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</si>
  <si>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</si>
  <si>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</si>
  <si>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</si>
  <si>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</si>
  <si>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</si>
  <si>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</si>
  <si>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</si>
  <si>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</si>
  <si>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</si>
  <si>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</si>
  <si>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</si>
  <si>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</si>
  <si>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</si>
  <si>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</si>
  <si>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</si>
  <si>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</si>
  <si>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</si>
  <si>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</si>
  <si>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</si>
  <si>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</si>
  <si>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</si>
  <si>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</si>
  <si>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</si>
  <si>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</si>
  <si>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</si>
  <si>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</si>
  <si>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</si>
  <si>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</si>
  <si>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</si>
  <si>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</si>
  <si>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</si>
  <si>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</si>
  <si>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</si>
  <si>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</si>
  <si>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</si>
  <si>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</si>
  <si>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</si>
  <si>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</si>
  <si>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</si>
  <si>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</si>
  <si>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</si>
  <si>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</si>
  <si>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</si>
  <si>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</si>
  <si>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</si>
  <si>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</si>
  <si>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</si>
  <si>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</si>
  <si>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</si>
  <si>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</si>
  <si>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</si>
  <si>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</si>
  <si>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</si>
  <si>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</si>
  <si>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</si>
  <si>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</si>
  <si>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</si>
  <si>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</si>
  <si>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</si>
  <si>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</si>
  <si>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</si>
  <si>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</si>
  <si>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</si>
  <si>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</si>
  <si>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</si>
  <si>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</si>
  <si>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</si>
  <si>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</si>
  <si>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</si>
  <si>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</si>
  <si>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</si>
  <si>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</si>
  <si>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</si>
  <si>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</si>
  <si>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</si>
  <si>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</si>
  <si>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</si>
  <si>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</si>
  <si>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</si>
  <si>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</si>
  <si>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</si>
  <si>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</si>
  <si>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</si>
  <si>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</si>
  <si>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</si>
  <si>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</si>
  <si>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</si>
  <si>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</si>
  <si>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</si>
  <si>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</si>
  <si>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</si>
  <si>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</si>
  <si>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</si>
  <si>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</si>
  <si>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</si>
  <si>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</si>
  <si>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</si>
  <si>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</si>
  <si>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</si>
  <si>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</si>
  <si>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</si>
  <si>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</si>
  <si>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</si>
  <si>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</si>
  <si>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</si>
  <si>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</si>
  <si>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</si>
  <si>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</si>
  <si>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</si>
  <si>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</si>
  <si>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</si>
  <si>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</si>
  <si>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</si>
  <si>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</si>
  <si>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</si>
  <si>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</si>
  <si>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</si>
  <si>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</si>
  <si>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</si>
  <si>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</si>
  <si>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</si>
  <si>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</si>
  <si>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</si>
  <si>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</si>
  <si>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</si>
  <si>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</si>
  <si>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</si>
  <si>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</si>
  <si>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</si>
  <si>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</si>
  <si>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</si>
  <si>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</si>
  <si>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</si>
  <si>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</si>
  <si>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</si>
  <si>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</si>
  <si>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</si>
  <si>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</si>
  <si>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</si>
  <si>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</si>
  <si>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</si>
  <si>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</si>
  <si>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</si>
  <si>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</si>
  <si>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</si>
  <si>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</si>
  <si>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</si>
  <si>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</si>
  <si>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</si>
  <si>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</si>
  <si>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</si>
  <si>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</si>
  <si>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</si>
  <si>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</si>
  <si>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</si>
  <si>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</si>
  <si>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</si>
  <si>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</si>
  <si>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</si>
  <si>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</si>
  <si>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</si>
  <si>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</si>
  <si>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</si>
  <si>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</si>
  <si>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</si>
  <si>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</si>
  <si>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</si>
  <si>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</si>
  <si>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</si>
  <si>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</si>
  <si>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</si>
  <si>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</si>
  <si>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</si>
  <si>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</si>
  <si>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</si>
  <si>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</si>
  <si>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</si>
  <si>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</si>
  <si>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</si>
  <si>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</si>
  <si>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</si>
  <si>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</si>
  <si>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</si>
  <si>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</si>
  <si>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</si>
  <si>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</si>
  <si>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</si>
  <si>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</si>
  <si>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</si>
  <si>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</si>
  <si>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</si>
  <si>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</si>
  <si>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</si>
  <si>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</si>
  <si>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</si>
  <si>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</si>
  <si>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</si>
  <si>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</si>
  <si>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</si>
  <si>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</si>
  <si>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</si>
  <si>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</si>
  <si>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</si>
  <si>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</si>
  <si>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</si>
  <si>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</si>
  <si>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</si>
  <si>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</si>
  <si>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</si>
  <si>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</si>
  <si>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</si>
  <si>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</si>
  <si>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</si>
  <si>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</si>
  <si>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</si>
  <si>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</si>
  <si>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</si>
  <si>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</si>
  <si>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</si>
  <si>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</si>
  <si>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</si>
  <si>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</si>
  <si>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</si>
  <si>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</si>
  <si>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</si>
  <si>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</si>
  <si>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</si>
  <si>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</si>
  <si>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</si>
  <si>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</si>
  <si>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</si>
  <si>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</si>
  <si>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</si>
  <si>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</si>
  <si>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</si>
  <si>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</si>
  <si>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</si>
  <si>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</si>
  <si>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</si>
  <si>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</si>
  <si>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</si>
  <si>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</si>
  <si>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</si>
  <si>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</si>
  <si>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</si>
  <si>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</si>
  <si>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</si>
  <si>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</si>
  <si>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</si>
  <si>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</si>
  <si>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</si>
  <si>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</si>
  <si>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</si>
  <si>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</si>
  <si>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</si>
  <si>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</si>
  <si>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</si>
  <si>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</si>
  <si>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</si>
  <si>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</si>
  <si>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</si>
  <si>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</si>
  <si>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</si>
  <si>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</si>
  <si>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</si>
  <si>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</si>
  <si>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</si>
  <si>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</si>
  <si>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</si>
  <si>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</si>
  <si>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</si>
  <si>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</si>
  <si>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</si>
  <si>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</si>
  <si>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</si>
  <si>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</si>
  <si>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</si>
  <si>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</si>
  <si>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</si>
  <si>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</si>
  <si>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</si>
  <si>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</si>
  <si>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</si>
  <si>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</si>
  <si>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</si>
  <si>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</si>
  <si>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</si>
  <si>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</si>
  <si>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</si>
  <si>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</si>
  <si>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</si>
  <si>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</si>
  <si>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</si>
  <si>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</si>
  <si>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</si>
  <si>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</si>
  <si>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</si>
  <si>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</si>
  <si>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</si>
  <si>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</si>
  <si>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</si>
  <si>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</si>
  <si>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</si>
  <si>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</si>
  <si>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</si>
  <si>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</si>
  <si>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</si>
  <si>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</si>
  <si>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</si>
  <si>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</si>
  <si>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</si>
  <si>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</si>
  <si>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</si>
  <si>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</si>
  <si>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</si>
  <si>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</si>
  <si>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</si>
  <si>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</si>
  <si>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</si>
  <si>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</si>
  <si>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</si>
  <si>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</si>
  <si>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</si>
  <si>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</si>
  <si>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</si>
  <si>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</si>
  <si>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</si>
  <si>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</si>
  <si>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</si>
  <si>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</si>
  <si>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</si>
  <si>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</si>
  <si>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</si>
  <si>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</si>
  <si>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</si>
  <si>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</si>
  <si>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</si>
  <si>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</si>
  <si>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</si>
  <si>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</si>
  <si>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</si>
  <si>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</si>
  <si>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</si>
  <si>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</si>
  <si>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</si>
  <si>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</si>
  <si>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</si>
  <si>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</si>
  <si>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</si>
  <si>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</si>
  <si>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</si>
  <si>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</si>
  <si>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</si>
  <si>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</si>
  <si>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</si>
  <si>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</si>
  <si>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</si>
  <si>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</si>
  <si>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</si>
  <si>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</si>
  <si>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</si>
  <si>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</si>
  <si>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</si>
  <si>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</si>
  <si>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</si>
  <si>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</si>
  <si>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</si>
  <si>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</si>
  <si>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</si>
  <si>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</si>
  <si>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</si>
  <si>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</si>
  <si>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</si>
  <si>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</si>
  <si>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</si>
  <si>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</si>
  <si>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</si>
  <si>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</si>
  <si>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</si>
  <si>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</si>
  <si>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</si>
  <si>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</si>
  <si>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</si>
  <si>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</si>
  <si>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</si>
  <si>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</si>
  <si>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</si>
  <si>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</si>
  <si>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</si>
  <si>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</si>
  <si>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</si>
  <si>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</si>
  <si>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</si>
  <si>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</si>
  <si>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</si>
  <si>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</si>
  <si>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</si>
  <si>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</si>
  <si>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</si>
  <si>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</si>
  <si>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</si>
  <si>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</si>
  <si>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</si>
  <si>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</si>
  <si>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</si>
  <si>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</si>
  <si>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</si>
  <si>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</si>
  <si>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</si>
  <si>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</si>
  <si>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</si>
  <si>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</si>
  <si>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</si>
  <si>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</si>
  <si>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</si>
  <si>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</si>
  <si>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</si>
  <si>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</si>
  <si>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</si>
  <si>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</si>
  <si>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</si>
  <si>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</si>
  <si>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</si>
  <si>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</si>
  <si>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</si>
  <si>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</si>
  <si>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</si>
  <si>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</si>
  <si>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</si>
  <si>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</si>
  <si>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</si>
  <si>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</si>
  <si>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</si>
  <si>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</si>
  <si>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</si>
  <si>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</si>
  <si>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</si>
  <si>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</si>
  <si>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</si>
  <si>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</si>
  <si>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</si>
  <si>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</si>
  <si>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</si>
  <si>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</si>
  <si>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</si>
  <si>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</si>
  <si>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</si>
  <si>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</si>
  <si>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</si>
  <si>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</si>
  <si>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</si>
  <si>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</si>
  <si>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</si>
  <si>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</si>
  <si>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</si>
  <si>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</si>
  <si>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</si>
  <si>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</si>
  <si>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</si>
  <si>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</si>
  <si>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</si>
  <si>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</si>
  <si>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</si>
  <si>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</si>
  <si>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</si>
  <si>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</si>
  <si>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</si>
  <si>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</si>
  <si>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</si>
  <si>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</si>
  <si>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</si>
  <si>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</si>
  <si>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</si>
  <si>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</si>
  <si>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</si>
  <si>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</si>
  <si>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</si>
  <si>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</si>
  <si>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</si>
  <si>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</si>
  <si>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</si>
  <si>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</si>
  <si>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</si>
  <si>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</si>
  <si>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</si>
  <si>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</si>
  <si>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</si>
  <si>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</si>
  <si>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</si>
  <si>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</si>
  <si>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</si>
  <si>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</si>
  <si>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</si>
  <si>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</si>
  <si>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</si>
  <si>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</si>
  <si>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</si>
  <si>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</si>
  <si>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</si>
  <si>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</si>
  <si>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</si>
  <si>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</si>
  <si>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</si>
  <si>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</si>
  <si>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</si>
  <si>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</si>
  <si>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</si>
  <si>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</si>
  <si>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</si>
  <si>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</si>
  <si>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</si>
  <si>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</si>
  <si>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</si>
  <si>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</si>
  <si>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</si>
  <si>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</si>
  <si>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</si>
  <si>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</si>
  <si>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</si>
  <si>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</si>
  <si>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</si>
  <si>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</si>
  <si>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</si>
  <si>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</si>
  <si>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</si>
  <si>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</si>
  <si>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</si>
  <si>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</si>
  <si>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</si>
  <si>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</si>
  <si>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</si>
  <si>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</si>
  <si>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</si>
  <si>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</si>
  <si>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</si>
  <si>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</si>
  <si>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</si>
  <si>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</si>
  <si>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</si>
  <si>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</si>
  <si>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</si>
  <si>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</si>
  <si>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</si>
  <si>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</si>
  <si>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</si>
  <si>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</si>
  <si>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</si>
  <si>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</si>
  <si>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</si>
  <si>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</si>
  <si>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</si>
  <si>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</si>
  <si>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</si>
  <si>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</si>
  <si>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</si>
  <si>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</si>
  <si>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</si>
  <si>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</si>
  <si>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</si>
  <si>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</si>
  <si>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</si>
  <si>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</si>
  <si>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</si>
  <si>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</si>
  <si>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</si>
  <si>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</si>
  <si>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</si>
  <si>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</si>
  <si>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</si>
  <si>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</si>
  <si>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</si>
  <si>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</si>
  <si>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</si>
  <si>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</si>
  <si>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</si>
  <si>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</si>
  <si>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</si>
  <si>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</si>
  <si>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</si>
  <si>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</si>
  <si>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</si>
  <si>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</si>
  <si>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</si>
  <si>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</si>
  <si>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</si>
  <si>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</si>
  <si>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</si>
  <si>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</si>
  <si>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</si>
  <si>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</si>
  <si>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</si>
  <si>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</si>
  <si>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</si>
  <si>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</si>
  <si>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</si>
  <si>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</si>
  <si>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</si>
  <si>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</si>
  <si>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</si>
  <si>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</si>
  <si>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</si>
  <si>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</si>
  <si>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</si>
  <si>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</si>
  <si>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</si>
  <si>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</si>
  <si>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</si>
  <si>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</si>
  <si>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</si>
  <si>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</si>
  <si>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</si>
  <si>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</si>
  <si>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</si>
  <si>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</si>
  <si>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</si>
  <si>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</si>
  <si>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</si>
  <si>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</si>
  <si>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</si>
  <si>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</si>
  <si>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</si>
  <si>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</si>
  <si>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</si>
  <si>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</si>
  <si>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</si>
  <si>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</si>
  <si>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</si>
  <si>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</si>
  <si>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</si>
  <si>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</si>
  <si>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</si>
  <si>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</si>
  <si>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</si>
  <si>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</si>
  <si>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</si>
  <si>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</si>
  <si>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</si>
  <si>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</si>
  <si>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</si>
  <si>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</si>
  <si>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</si>
  <si>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</si>
  <si>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</si>
  <si>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</si>
  <si>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</si>
  <si>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</si>
  <si>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</si>
  <si>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</si>
  <si>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</si>
  <si>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</si>
  <si>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</si>
  <si>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</si>
  <si>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</si>
  <si>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</si>
  <si>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</si>
  <si>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</si>
  <si>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</si>
  <si>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</si>
  <si>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</si>
  <si>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</si>
  <si>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</si>
  <si>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</si>
  <si>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</si>
  <si>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</si>
  <si>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</si>
  <si>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</si>
  <si>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</si>
  <si>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</si>
  <si>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</si>
  <si>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</si>
  <si>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</si>
  <si>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</si>
  <si>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</si>
  <si>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</si>
  <si>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</si>
  <si>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</si>
  <si>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</si>
  <si>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</si>
  <si>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</si>
  <si>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</si>
  <si>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</si>
  <si>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</si>
  <si>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</si>
  <si>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</si>
  <si>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</si>
  <si>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</si>
  <si>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</si>
  <si>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</si>
  <si>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</si>
  <si>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</si>
  <si>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</si>
  <si>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</si>
  <si>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</si>
  <si>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</si>
  <si>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</si>
  <si>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</si>
  <si>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</si>
  <si>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</si>
  <si>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</si>
  <si>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</si>
  <si>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</si>
  <si>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</si>
  <si>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</si>
  <si>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</si>
  <si>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</si>
  <si>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</si>
  <si>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</si>
  <si>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</si>
  <si>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</si>
  <si>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</si>
  <si>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</si>
  <si>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</si>
  <si>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</si>
  <si>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</si>
  <si>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</si>
  <si>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</si>
  <si>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</si>
  <si>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</si>
  <si>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</si>
  <si>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</si>
  <si>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</si>
  <si>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</si>
  <si>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</si>
  <si>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</si>
  <si>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</si>
  <si>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</si>
  <si>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</si>
  <si>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</si>
  <si>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</si>
  <si>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</si>
  <si>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</si>
  <si>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</si>
  <si>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</si>
  <si>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</si>
  <si>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</si>
  <si>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</si>
  <si>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</si>
  <si>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</si>
  <si>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</si>
  <si>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</si>
  <si>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</si>
  <si>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</si>
  <si>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</si>
  <si>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</si>
  <si>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</si>
  <si>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</si>
  <si>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</si>
  <si>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</si>
  <si>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</si>
  <si>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</si>
  <si>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</si>
  <si>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</si>
  <si>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</si>
  <si>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</si>
  <si>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</si>
  <si>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</si>
  <si>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</si>
  <si>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</si>
  <si>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</si>
  <si>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</si>
  <si>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</si>
  <si>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</si>
  <si>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</si>
  <si>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</si>
  <si>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</si>
  <si>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</si>
  <si>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</si>
  <si>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</si>
  <si>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</si>
  <si>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</si>
  <si>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</si>
  <si>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</si>
  <si>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</si>
  <si>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</si>
  <si>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</si>
  <si>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</si>
  <si>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</si>
  <si>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</si>
  <si>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</si>
  <si>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</si>
  <si>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</si>
  <si>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</si>
  <si>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</si>
  <si>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</si>
  <si>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</si>
  <si>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</si>
  <si>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</si>
  <si>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</si>
  <si>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</si>
  <si>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</si>
  <si>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</si>
  <si>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</si>
  <si>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</si>
  <si>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</si>
  <si>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</si>
  <si>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</si>
  <si>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</si>
  <si>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</si>
  <si>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</si>
  <si>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</si>
  <si>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</si>
  <si>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</si>
  <si>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</si>
  <si>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</si>
  <si>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</si>
  <si>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</si>
  <si>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</si>
  <si>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</si>
  <si>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</si>
  <si>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</si>
  <si>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</si>
  <si>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</si>
  <si>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</si>
  <si>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</si>
  <si>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</si>
  <si>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</si>
  <si>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</si>
  <si>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</si>
  <si>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</si>
  <si>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</si>
  <si>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</si>
  <si>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</si>
  <si>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</si>
  <si>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</si>
  <si>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</si>
  <si>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</si>
  <si>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</si>
  <si>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</si>
  <si>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</si>
  <si>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</si>
  <si>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</si>
  <si>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</si>
  <si>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</si>
  <si>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</si>
  <si>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</si>
  <si>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</si>
  <si>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</si>
  <si>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</si>
  <si>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</si>
  <si>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</si>
  <si>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</si>
  <si>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</si>
  <si>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</si>
  <si>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</si>
  <si>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</si>
  <si>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</si>
  <si>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</si>
  <si>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</si>
  <si>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</si>
  <si>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</si>
  <si>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</si>
  <si>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</si>
  <si>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</si>
  <si>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</si>
  <si>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</si>
  <si>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</si>
  <si>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</si>
  <si>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</si>
  <si>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</si>
  <si>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</si>
  <si>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</si>
  <si>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</si>
  <si>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</si>
  <si>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</si>
  <si>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</si>
  <si>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</si>
  <si>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</si>
  <si>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</si>
  <si>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</si>
  <si>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</si>
  <si>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</si>
  <si>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</si>
  <si>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</si>
  <si>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</si>
  <si>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</si>
  <si>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</si>
  <si>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</si>
  <si>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</si>
  <si>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</si>
  <si>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</si>
  <si>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</si>
  <si>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</si>
  <si>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</si>
  <si>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</si>
  <si>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</si>
  <si>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</si>
  <si>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</si>
  <si>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</si>
  <si>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</si>
  <si>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</si>
  <si>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</si>
  <si>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</si>
  <si>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</si>
  <si>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</si>
  <si>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</si>
  <si>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</si>
  <si>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</si>
  <si>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</si>
  <si>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</si>
  <si>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</si>
  <si>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</si>
  <si>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</si>
  <si>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</si>
  <si>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</si>
  <si>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</si>
  <si>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</si>
  <si>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</si>
  <si>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</si>
  <si>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</si>
  <si>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</si>
  <si>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</si>
  <si>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</si>
  <si>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</si>
  <si>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</si>
  <si>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</si>
  <si>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</si>
  <si>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</si>
  <si>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</si>
  <si>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</si>
  <si>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</si>
  <si>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</si>
  <si>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</si>
  <si>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</si>
  <si>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</si>
  <si>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</si>
  <si>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</si>
  <si>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</si>
  <si>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</si>
  <si>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</si>
  <si>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</si>
  <si>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</si>
  <si>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</si>
  <si>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</si>
  <si>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</si>
  <si>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</si>
  <si>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</si>
  <si>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</si>
  <si>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</si>
  <si>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</si>
  <si>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</si>
  <si>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</si>
  <si>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</si>
  <si>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</si>
  <si>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</si>
  <si>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</si>
  <si>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</si>
  <si>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</si>
  <si>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</si>
  <si>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</si>
  <si>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</si>
  <si>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</si>
  <si>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</si>
  <si>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</si>
  <si>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</si>
  <si>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</si>
  <si>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</si>
  <si>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</si>
  <si>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</si>
  <si>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</si>
  <si>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</si>
  <si>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</si>
  <si>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</si>
  <si>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</si>
  <si>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</si>
  <si>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</si>
  <si>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</si>
  <si>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</si>
  <si>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</si>
  <si>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</si>
  <si>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</si>
  <si>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</si>
  <si>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</si>
  <si>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</si>
  <si>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</si>
  <si>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</si>
  <si>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</si>
  <si>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</si>
  <si>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</si>
  <si>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</si>
  <si>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</si>
  <si>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</si>
  <si>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</si>
  <si>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</si>
  <si>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</si>
  <si>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</si>
  <si>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</si>
  <si>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</si>
  <si>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</si>
  <si>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</si>
  <si>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</si>
  <si>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</si>
  <si>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</si>
  <si>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</si>
  <si>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</si>
  <si>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</si>
  <si>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</si>
  <si>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</si>
  <si>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</si>
  <si>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</si>
  <si>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</si>
  <si>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</si>
  <si>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</si>
  <si>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</si>
  <si>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</si>
  <si>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</si>
  <si>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</si>
  <si>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</si>
  <si>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</si>
  <si>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</si>
  <si>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</si>
  <si>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</si>
  <si>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</si>
  <si>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</si>
  <si>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</si>
  <si>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</si>
  <si>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</si>
  <si>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</si>
  <si>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</si>
  <si>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</si>
  <si>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</si>
  <si>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</si>
  <si>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</si>
  <si>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</si>
  <si>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</si>
  <si>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</si>
  <si>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</si>
  <si>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</si>
  <si>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</si>
  <si>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</si>
  <si>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</si>
  <si>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</si>
  <si>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</si>
  <si>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</si>
  <si>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</si>
  <si>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</si>
  <si>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</si>
  <si>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</si>
  <si>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</si>
  <si>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</si>
  <si>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</si>
  <si>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</si>
  <si>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</si>
  <si>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</si>
  <si>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</si>
  <si>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</si>
  <si>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</si>
  <si>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</si>
  <si>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</si>
  <si>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</si>
  <si>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</si>
  <si>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</si>
  <si>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</si>
  <si>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</si>
  <si>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</si>
  <si>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</si>
  <si>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</si>
  <si>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</si>
  <si>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</si>
  <si>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</si>
  <si>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</si>
  <si>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</si>
  <si>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</si>
  <si>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</si>
  <si>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</si>
  <si>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</si>
  <si>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</si>
  <si>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</si>
  <si>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</si>
  <si>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</si>
  <si>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</si>
  <si>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</si>
  <si>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</si>
  <si>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</si>
  <si>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</si>
  <si>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</si>
  <si>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</si>
  <si>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</si>
  <si>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</si>
  <si>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</si>
  <si>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</si>
  <si>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</si>
  <si>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</si>
  <si>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</si>
  <si>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</si>
  <si>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</si>
  <si>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</si>
  <si>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</si>
  <si>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</si>
  <si>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</si>
  <si>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</si>
  <si>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</si>
  <si>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</si>
  <si>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</si>
  <si>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</si>
  <si>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</si>
  <si>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</si>
  <si>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</si>
  <si>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</si>
  <si>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</si>
  <si>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</si>
  <si>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</si>
  <si>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</si>
  <si>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</si>
  <si>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</si>
  <si>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</si>
  <si>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</si>
  <si>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</si>
  <si>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</si>
  <si>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</si>
  <si>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</si>
  <si>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</si>
  <si>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</si>
  <si>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</si>
  <si>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</si>
  <si>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</si>
  <si>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</si>
  <si>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</si>
  <si>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</si>
  <si>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</si>
  <si>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</si>
  <si>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</si>
  <si>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</si>
  <si>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</si>
  <si>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</si>
  <si>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</si>
  <si>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</si>
  <si>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</si>
  <si>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</si>
  <si>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</si>
  <si>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</si>
  <si>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</si>
  <si>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</si>
  <si>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</si>
  <si>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</si>
  <si>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</si>
  <si>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</si>
  <si>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</si>
  <si>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</si>
  <si>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</si>
  <si>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</si>
  <si>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</si>
  <si>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</si>
  <si>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</si>
  <si>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</si>
  <si>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</si>
  <si>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</si>
  <si>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</si>
  <si>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</si>
  <si>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</si>
  <si>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</si>
  <si>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</si>
  <si>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</si>
  <si>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</si>
  <si>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</si>
  <si>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</si>
  <si>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</si>
  <si>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</si>
  <si>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</si>
  <si>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</si>
  <si>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</si>
  <si>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</si>
  <si>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</si>
  <si>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</si>
  <si>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</si>
  <si>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</si>
  <si>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</si>
  <si>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</si>
  <si>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</si>
  <si>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</si>
  <si>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</si>
  <si>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</si>
  <si>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</si>
  <si>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</si>
  <si>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</si>
  <si>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</si>
  <si>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</si>
  <si>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</si>
  <si>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</si>
  <si>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</si>
  <si>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</si>
  <si>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</si>
  <si>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</si>
  <si>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</si>
  <si>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</si>
  <si>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</si>
  <si>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</si>
  <si>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</si>
  <si>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</si>
  <si>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</si>
  <si>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</si>
  <si>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</si>
  <si>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</si>
  <si>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</si>
  <si>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</si>
  <si>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</si>
  <si>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</si>
  <si>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</si>
  <si>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</si>
  <si>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</si>
  <si>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</si>
  <si>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</si>
  <si>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</si>
  <si>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</si>
  <si>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</si>
  <si>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</si>
  <si>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</si>
  <si>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</si>
  <si>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</si>
  <si>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</si>
  <si>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</si>
  <si>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</si>
  <si>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</si>
  <si>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</si>
  <si>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</si>
  <si>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</si>
  <si>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</si>
  <si>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</si>
  <si>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</si>
  <si>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</si>
  <si>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</si>
  <si>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</si>
  <si>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</si>
  <si>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</si>
  <si>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</si>
  <si>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</si>
  <si>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</si>
  <si>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</si>
  <si>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</si>
  <si>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</si>
  <si>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</si>
  <si>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</si>
  <si>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</si>
  <si>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</si>
  <si>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</si>
  <si>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</si>
  <si>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</si>
  <si>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</si>
  <si>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</si>
  <si>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</si>
  <si>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</si>
  <si>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</si>
  <si>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</si>
  <si>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</si>
  <si>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</si>
  <si>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</si>
  <si>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</si>
  <si>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</si>
  <si>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</si>
  <si>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</si>
  <si>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</si>
  <si>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</si>
  <si>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</si>
  <si>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</si>
  <si>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</si>
  <si>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</si>
  <si>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</si>
  <si>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</si>
  <si>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</si>
  <si>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</si>
  <si>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</si>
  <si>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</si>
  <si>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</si>
  <si>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</si>
  <si>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</si>
  <si>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</si>
  <si>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</si>
  <si>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</si>
  <si>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</si>
  <si>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</si>
  <si>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</si>
  <si>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</si>
  <si>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</si>
  <si>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</si>
  <si>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</si>
  <si>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</si>
  <si>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</si>
  <si>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</si>
  <si>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</si>
  <si>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</si>
  <si>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</si>
  <si>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</si>
  <si>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</si>
  <si>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</si>
  <si>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</si>
  <si>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</si>
  <si>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</si>
  <si>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</si>
  <si>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</si>
  <si>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</si>
  <si>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</si>
  <si>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</si>
  <si>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</si>
  <si>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</si>
  <si>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</si>
  <si>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</si>
  <si>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</si>
  <si>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</si>
  <si>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</si>
  <si>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</si>
  <si>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</si>
  <si>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</si>
  <si>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</si>
  <si>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</si>
  <si>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</si>
  <si>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</si>
  <si>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</si>
  <si>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</si>
  <si>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</si>
  <si>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</si>
  <si>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</si>
  <si>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</si>
  <si>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</si>
  <si>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</si>
  <si>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</si>
  <si>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</si>
  <si>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</si>
  <si>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</si>
  <si>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</si>
  <si>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</si>
  <si>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</si>
  <si>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</si>
  <si>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</si>
  <si>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</si>
  <si>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</si>
  <si>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</si>
  <si>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</si>
  <si>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</si>
  <si>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</si>
  <si>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</si>
  <si>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</si>
  <si>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</si>
  <si>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</si>
  <si>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</si>
  <si>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</si>
  <si>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</si>
  <si>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</si>
  <si>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</si>
  <si>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</si>
  <si>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</si>
  <si>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</si>
  <si>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</si>
  <si>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</si>
  <si>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</si>
  <si>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</si>
  <si>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</si>
  <si>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</si>
  <si>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</si>
  <si>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</si>
  <si>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</si>
  <si>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</si>
  <si>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</si>
  <si>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</si>
  <si>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</si>
  <si>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</si>
  <si>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</si>
  <si>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</si>
  <si>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</si>
  <si>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</si>
  <si>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</si>
  <si>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</si>
  <si>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</si>
  <si>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</si>
  <si>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</si>
  <si>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</si>
  <si>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</si>
  <si>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</si>
  <si>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</si>
  <si>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</si>
  <si>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</si>
  <si>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</si>
  <si>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</si>
  <si>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</si>
  <si>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</si>
  <si>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</si>
  <si>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</si>
  <si>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</si>
  <si>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</si>
  <si>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</si>
  <si>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</si>
  <si>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</si>
  <si>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</si>
  <si>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</si>
  <si>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</si>
  <si>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</si>
  <si>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</si>
  <si>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</si>
  <si>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</si>
  <si>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</si>
  <si>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</si>
  <si>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</si>
  <si>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</si>
  <si>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</si>
  <si>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</si>
  <si>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</si>
  <si>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</si>
  <si>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</si>
  <si>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</si>
  <si>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</si>
  <si>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</si>
  <si>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</si>
  <si>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</si>
  <si>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</si>
  <si>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</si>
  <si>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</si>
  <si>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</si>
  <si>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</si>
  <si>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</si>
  <si>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</si>
  <si>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</si>
  <si>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</si>
  <si>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</si>
  <si>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</si>
  <si>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</si>
  <si>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</si>
  <si>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</si>
  <si>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</si>
  <si>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</si>
  <si>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</si>
  <si>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</si>
  <si>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</si>
  <si>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</si>
  <si>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</si>
  <si>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</si>
  <si>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</si>
  <si>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</si>
  <si>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</si>
  <si>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</si>
  <si>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</si>
  <si>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</si>
  <si>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</si>
  <si>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</si>
  <si>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</si>
  <si>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</si>
  <si>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</si>
  <si>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</si>
  <si>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</si>
  <si>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</si>
  <si>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</si>
  <si>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</si>
  <si>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</si>
  <si>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</si>
  <si>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</si>
  <si>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</si>
  <si>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</si>
  <si>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</si>
  <si>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</si>
  <si>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</si>
  <si>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</si>
  <si>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</si>
  <si>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</si>
  <si>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</si>
  <si>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</si>
  <si>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</si>
  <si>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</si>
  <si>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</si>
  <si>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</si>
  <si>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</si>
  <si>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</si>
  <si>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</si>
  <si>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</si>
  <si>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</si>
  <si>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</si>
  <si>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</si>
  <si>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</si>
  <si>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</si>
  <si>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</si>
  <si>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</si>
  <si>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</si>
  <si>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</si>
  <si>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</si>
  <si>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</si>
  <si>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</si>
  <si>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</si>
  <si>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</si>
  <si>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</si>
  <si>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</si>
  <si>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</si>
  <si>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</si>
  <si>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</si>
  <si>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</si>
  <si>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</si>
  <si>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</si>
  <si>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</si>
  <si>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</si>
  <si>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</si>
  <si>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</si>
  <si>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</si>
  <si>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</si>
  <si>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</si>
  <si>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</si>
  <si>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</si>
  <si>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</si>
  <si>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</si>
  <si>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</si>
  <si>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</si>
  <si>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</si>
  <si>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</si>
  <si>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</si>
  <si>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</si>
  <si>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</si>
  <si>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</si>
  <si>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</si>
  <si>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</si>
  <si>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</si>
  <si>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</si>
  <si>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</si>
  <si>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</si>
  <si>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</si>
  <si>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</si>
  <si>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</si>
  <si>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</si>
  <si>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</si>
  <si>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</si>
  <si>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</si>
  <si>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</si>
  <si>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</si>
  <si>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</si>
  <si>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</si>
  <si>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</si>
  <si>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</si>
  <si>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</si>
  <si>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</si>
  <si>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</si>
  <si>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</si>
  <si>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</si>
  <si>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</si>
  <si>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</si>
  <si>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</si>
  <si>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</si>
  <si>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</si>
  <si>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</si>
  <si>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</si>
  <si>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</si>
  <si>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</si>
  <si>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</si>
  <si>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</si>
  <si>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</si>
  <si>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</si>
  <si>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</si>
  <si>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</si>
  <si>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</si>
  <si>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</si>
  <si>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</si>
  <si>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</si>
  <si>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</si>
  <si>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</si>
  <si>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</si>
  <si>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</si>
  <si>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</si>
  <si>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</si>
  <si>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</si>
  <si>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</si>
  <si>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</si>
  <si>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</si>
  <si>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</si>
  <si>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</si>
  <si>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</si>
  <si>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</si>
  <si>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</si>
  <si>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</si>
  <si>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</si>
  <si>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</si>
  <si>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</si>
  <si>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</si>
  <si>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</si>
  <si>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</si>
  <si>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</si>
  <si>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</si>
  <si>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</si>
  <si>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</si>
  <si>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</si>
  <si>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</si>
  <si>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</si>
  <si>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</si>
  <si>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</si>
  <si>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</si>
  <si>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</si>
  <si>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</si>
  <si>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</si>
  <si>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</si>
  <si>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</si>
  <si>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</si>
  <si>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</si>
  <si>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</si>
  <si>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</si>
  <si>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</si>
  <si>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</si>
  <si>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</si>
  <si>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</si>
  <si>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</si>
  <si>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</si>
  <si>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</si>
  <si>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</si>
  <si>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</si>
  <si>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</si>
  <si>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</si>
  <si>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</si>
  <si>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</si>
  <si>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</si>
  <si>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</si>
  <si>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</si>
  <si>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</si>
  <si>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</si>
  <si>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</si>
  <si>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</si>
  <si>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</si>
  <si>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</si>
  <si>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</si>
  <si>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</si>
  <si>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</si>
  <si>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</si>
  <si>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</si>
  <si>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</si>
  <si>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</si>
  <si>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</si>
  <si>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</si>
  <si>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</si>
  <si>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</si>
  <si>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</si>
  <si>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</si>
  <si>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</si>
  <si>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</si>
  <si>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</si>
  <si>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</si>
  <si>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</si>
  <si>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</si>
  <si>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</si>
  <si>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</si>
  <si>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</si>
  <si>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</si>
  <si>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</si>
  <si>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</si>
  <si>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</si>
  <si>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</si>
  <si>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</si>
  <si>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</si>
  <si>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</si>
  <si>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</si>
  <si>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</si>
  <si>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</si>
  <si>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</si>
  <si>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</si>
  <si>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</si>
  <si>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</si>
  <si>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</si>
  <si>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</si>
  <si>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</si>
  <si>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</si>
  <si>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</si>
  <si>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</si>
  <si>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</si>
  <si>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</si>
  <si>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</si>
  <si>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</si>
  <si>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</si>
  <si>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</si>
  <si>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</si>
  <si>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</si>
  <si>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</si>
  <si>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</si>
  <si>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</si>
  <si>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</si>
  <si>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</si>
  <si>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</si>
  <si>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</si>
  <si>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</si>
  <si>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</si>
  <si>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</si>
  <si>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</si>
  <si>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</si>
  <si>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</si>
  <si>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</si>
  <si>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</si>
  <si>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</si>
  <si>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</si>
  <si>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</si>
  <si>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</si>
  <si>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</si>
  <si>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</si>
  <si>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</si>
  <si>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</si>
  <si>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</si>
  <si>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</si>
  <si>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</si>
  <si>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</si>
  <si>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</si>
  <si>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</si>
  <si>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</si>
  <si>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</si>
  <si>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</si>
  <si>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</si>
  <si>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</si>
  <si>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</si>
  <si>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</si>
  <si>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</si>
  <si>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</si>
  <si>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</si>
  <si>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</si>
  <si>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</si>
  <si>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</si>
  <si>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</si>
  <si>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</si>
  <si>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</si>
  <si>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</si>
  <si>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</si>
  <si>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</si>
  <si>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</si>
  <si>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</si>
  <si>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</si>
  <si>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</si>
  <si>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</si>
  <si>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</si>
  <si>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</si>
  <si>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</si>
  <si>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</si>
  <si>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</si>
  <si>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</si>
  <si>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</si>
  <si>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</si>
  <si>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</si>
  <si>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</si>
  <si>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</si>
  <si>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</si>
  <si>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</si>
  <si>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</si>
  <si>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</si>
  <si>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</si>
  <si>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</si>
  <si>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</si>
  <si>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</si>
  <si>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</si>
  <si>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</si>
  <si>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</si>
  <si>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</si>
  <si>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</si>
  <si>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</si>
  <si>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</si>
  <si>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</si>
  <si>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</si>
  <si>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</si>
  <si>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</si>
  <si>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</si>
  <si>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</si>
  <si>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</si>
  <si>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</si>
  <si>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</si>
  <si>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</si>
  <si>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</si>
  <si>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</si>
  <si>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</si>
  <si>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</si>
  <si>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</si>
  <si>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</si>
  <si>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</si>
  <si>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</si>
  <si>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</si>
  <si>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</si>
  <si>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</si>
  <si>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</si>
  <si>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</si>
  <si>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</si>
  <si>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</si>
  <si>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</si>
  <si>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</si>
  <si>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</si>
  <si>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</si>
  <si>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</si>
  <si>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</si>
  <si>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</si>
  <si>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</si>
  <si>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</si>
  <si>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</si>
  <si>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</si>
  <si>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</si>
  <si>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</si>
  <si>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</si>
  <si>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</si>
  <si>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</si>
  <si>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</si>
  <si>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</si>
  <si>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</si>
  <si>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</si>
  <si>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</si>
  <si>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</si>
  <si>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</si>
  <si>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</si>
  <si>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</si>
  <si>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</si>
  <si>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</si>
  <si>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</si>
  <si>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</si>
  <si>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</si>
  <si>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</si>
  <si>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</si>
  <si>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</si>
  <si>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</si>
  <si>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</si>
  <si>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</si>
  <si>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</si>
  <si>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</si>
  <si>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</si>
  <si>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</si>
  <si>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</si>
  <si>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</si>
  <si>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</si>
  <si>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</si>
  <si>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</si>
  <si>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</si>
  <si>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</si>
  <si>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</si>
  <si>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</si>
  <si>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</si>
  <si>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</si>
  <si>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</si>
  <si>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</si>
  <si>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</si>
  <si>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</si>
  <si>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</si>
  <si>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</si>
  <si>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</si>
  <si>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</si>
  <si>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</si>
  <si>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</si>
  <si>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</si>
  <si>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</si>
  <si>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</si>
  <si>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</si>
  <si>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</si>
  <si>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</si>
  <si>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</si>
  <si>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</si>
  <si>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</si>
  <si>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</si>
  <si>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</si>
  <si>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</si>
  <si>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</si>
  <si>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</si>
  <si>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</si>
  <si>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</si>
  <si>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</si>
  <si>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</si>
  <si>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</si>
  <si>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</si>
  <si>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</si>
  <si>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</si>
  <si>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</si>
  <si>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</si>
  <si>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</si>
  <si>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</si>
  <si>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</si>
  <si>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</si>
  <si>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</si>
  <si>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</si>
  <si>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</si>
  <si>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</si>
  <si>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</si>
  <si>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</si>
  <si>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</si>
  <si>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</si>
  <si>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</si>
  <si>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</si>
  <si>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</si>
  <si>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</si>
  <si>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</si>
  <si>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</si>
  <si>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</si>
  <si>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</si>
  <si>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</si>
  <si>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</si>
  <si>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</si>
  <si>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</si>
  <si>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</si>
  <si>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</si>
  <si>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</si>
  <si>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</si>
  <si>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</si>
  <si>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</si>
  <si>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</si>
  <si>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</si>
  <si>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</si>
  <si>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</si>
  <si>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</si>
  <si>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</si>
  <si>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</si>
  <si>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</si>
  <si>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</si>
  <si>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</si>
  <si>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</si>
  <si>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</si>
  <si>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</si>
  <si>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</si>
  <si>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</si>
  <si>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</si>
  <si>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</si>
  <si>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</si>
  <si>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</si>
  <si>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</si>
  <si>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</si>
  <si>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</si>
  <si>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</si>
  <si>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</si>
  <si>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</si>
  <si>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</si>
  <si>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</si>
  <si>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</si>
  <si>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</si>
  <si>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</si>
  <si>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</si>
  <si>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</si>
  <si>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</si>
  <si>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</si>
  <si>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</si>
  <si>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</si>
  <si>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</si>
  <si>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</si>
  <si>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</si>
  <si>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</si>
  <si>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</si>
  <si>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</si>
  <si>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</si>
  <si>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</si>
  <si>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</si>
  <si>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</si>
  <si>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</si>
  <si>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</si>
  <si>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</si>
  <si>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</si>
  <si>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</si>
  <si>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</si>
  <si>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</si>
  <si>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</si>
  <si>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</si>
  <si>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</si>
  <si>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</si>
  <si>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</si>
  <si>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</si>
  <si>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</si>
  <si>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</si>
  <si>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</si>
  <si>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</si>
  <si>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</si>
  <si>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</si>
  <si>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</si>
  <si>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</si>
  <si>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</si>
  <si>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</si>
  <si>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</si>
  <si>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</si>
  <si>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</si>
  <si>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</si>
  <si>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</si>
  <si>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</si>
  <si>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</si>
  <si>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</si>
  <si>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</si>
  <si>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</si>
  <si>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</si>
  <si>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</si>
  <si>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</si>
  <si>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</si>
  <si>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</si>
  <si>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</si>
  <si>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</si>
  <si>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</si>
  <si>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</si>
  <si>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</si>
  <si>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</si>
  <si>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</si>
  <si>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PCM-20251119-00001279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</si>
  <si>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</si>
  <si>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</si>
  <si>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</si>
  <si>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</si>
  <si>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</si>
  <si>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</si>
  <si>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</si>
  <si>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</si>
  <si>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</si>
  <si>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</si>
  <si>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 xml:space="preserve">found SCECO Power NA , No access to site as materials are spread near the site and Road closed </t>
  </si>
  <si>
    <t>PCM-20251119-00001355</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</si>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</sst>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8" totalsRowShown="0" headerRowDxfId="31" dataDxfId="30" headerRowBorderDxfId="28" tableBorderDxfId="29">
  <autoFilter ref="A1:L1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317.70954791666736</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0.14136493056139443</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45980.657973726855</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45980.657973726855</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45980.657973842593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45980.657973842593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45980.657973842593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45980.657973842593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45980.657973842593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45980.657973842593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45980.657973842593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45980.657973842593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45980.657973842593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45980.657973842593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45980.657973842593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45980.657973842593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45980.657973842593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45980.657973842593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45980.657973842593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45980.657973842593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45980.657973842593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45980.657973842593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45980.657973842593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45980.657973842593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45980.657973842593</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45980.657973842593</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45980.657973842593</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45980.657973842593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45980.657973842593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45980.657973842593</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45980.657973842593</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45980.657973842593</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45980.657973842593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45980.657973842593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45980.657973842593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45980.657973842593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45980.657973842593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45980.657973842593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45980.657973842593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45980.657973842593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45980.657973842593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45980.657973842593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45980.657973842593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45980.657973842593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45980.657973842593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45980.657973842593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45980.657973842593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45980.657973842593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45980.657973842593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45980.657973842593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45980.657973842593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45980.657973842593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45980.657973842593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45980.657973842593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45980.657973842593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45980.657973842593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45980.657973842593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45980.657973842593</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155.65813587963203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0.12843680555670289</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45980.657973842593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45980.657973842593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45980.657973842593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45980.657973842593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45980.657973842593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R2</v>
      </c>
      <c r="C10" s="18"/>
      <c r="D10" s="18" t="s">
        <v>24744</v>
      </c>
      <c r="E10" s="102"/>
      <c r="F10" s="103"/>
      <c r="G10" s="104">
        <f ca="1">IFERROR(NOW()-F10,"-")</f>
        <v>45980.657973842593</v>
      </c>
      <c r="H10" s="103"/>
      <c r="I10" s="18" t="str">
        <f>IFERROR(VLOOKUP(D10,DB!A:F,6,0),"")</f>
        <v>SCECO</v>
      </c>
      <c r="J10" s="18" t="str">
        <f>IFERROR(VLOOKUP(D10,DB!A:G,7,0),"")</f>
        <v>No BB Shifted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45980.657973842593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45980.657973842593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45980.657973842593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45980.657973842593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45980.657973842593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45980.657973842593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45980.657973842593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45980.657973842593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45980.657973842593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45980.657973842593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45980.657973842593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45980.657973842593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45980.657973842593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45980.657973842593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45980.657973842593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45980.657973842593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45980.657973842593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45980.657973842593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45980.657973842593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45980.657973842593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45980.657973842593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45980.657973842593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45980.657973842593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45980.657973842593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45980.657973842593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45980.657973842593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45980.657973842593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45980.657973842593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45980.657973842593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45980.657973842593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45980.657973842593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45980.657973842593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45980.657973842593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45980.657973842593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45980.657973842593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45980.657973842593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45980.657973842593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45980.657973842593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45980.657973842593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45980.657973842593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45980.657973842593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45980.657973842593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45980.657973842593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45980.657973842593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45980.657973842593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45980.657973842593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45980.657973842593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45980.657973842593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45980.657973842593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45980.657973842593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45980.657973842593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45980.657973842593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45980.657973842593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45980.657973842593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45980.657973842593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45980.657973842593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45980.657973842593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45980.657973842593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45980.657973842593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45980.657973842593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45980.657973842593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45980.657973842593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45980.657973842593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45980.657973842593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45980.657973842593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45980.657973842593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45980.657973842593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45980.657973842593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45980.657973842593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45980.657973842593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45980.657973842593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45980.657973842593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45980.657973842593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45980.657973842593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45980.657973842593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45980.657973842593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45980.657973842593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45980.657973842593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45980.657973842593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45980.657973842593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45980.657973842593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45980.657973842593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45980.657973842593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45980.657973842593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45980.657973842593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45980.657973842593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45980.657973842593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45980.657973842593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45980.657973842593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45980.657973842593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45980.657973842593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45980.657973842593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45980.657973842593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45980.657973842593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45980.657973842593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45980.657973842593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45980.657973842593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45980.657973842593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45980.657973842593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45980.657973842593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45980.657973842593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45980.657973842593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45980.657973842593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45980.657973842593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45980.657973842593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45980.657973842593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45980.657973842593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45980.657973842593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45980.657973842593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45980.657973842593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45980.657973842593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45980.657973842593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45980.657973842593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45980.657973842593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45980.657973842593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45980.657973842593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45980.657973842593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45980.657973842593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45980.657973842593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45980.657973842593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45980.657973842593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45980.657973842593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45980.657973842593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45980.657973842593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45980.657973842593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45980.657973842593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45980.657973842593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45980.657973842593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45980.657973842593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45980.657973842593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45980.657973842593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45980.657973842593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45980.657973842593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45980.657973842593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45980.657973842593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45980.657973842593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45980.657973842593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45980.657973842593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45980.657973842593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45980.657973842593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45980.657973842593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45980.657973842593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45980.657973842593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45980.657973842593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45980.657973842593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45980.657973842593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45980.657973842593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45980.657973842593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45980.657973842593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45980.657973842593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45980.657973842593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45980.657973842593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45980.657973842593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45980.657973842593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45980.657973842593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45980.657973842593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45980.657973842593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45980.657973842593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45980.657973842593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45980.657973842593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45980.657973842593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45980.657973842593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45980.657973842593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45980.657973842593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45980.657973842593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45980.657973842593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45980.657973842593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45980.657973842593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45980.657973842593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45980.657973842593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45980.657973842593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45980.657973842593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45980.657973842593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45980.657973842593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45980.657973842593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45980.657973842593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45980.657973842593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45980.657973842593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45980.657973842593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45980.657973842593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45980.657973842593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45980.657973842593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45980.657973842593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45980.657973842593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45980.657973842593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45980.657973842593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45980.657973842593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45980.657973842593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45980.657973842593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45980.657973842593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45980.657973842593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45980.657973842593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45980.657973842593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45980.657973842593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45980.657973842593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45980.657973842593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45980.657973842593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45980.657973842593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45980.657973842593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45980.657973842593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45980.657973842593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45980.657973842593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45980.657973842593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45980.657973842593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45980.657973842593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45980.657973842593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45980.657973842593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45980.657973842593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45980.657973842593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45980.657973842593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45980.657973842593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45980.657973842593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45980.657973842593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45980.657973842593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45980.657973842593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45980.657973842593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45980.657973842593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45980.657973842593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45980.657973842593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45980.657973842593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45980.657973842593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45980.657973842593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45980.657973842593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45980.657973842593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45980.657973842593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45980.657973842593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45980.657973842593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45980.657973842593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45980.657973842593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45980.657973842593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45980.657973842593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45980.657973842593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45980.657973842593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45980.657973842593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45980.657973842593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45980.657973842593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45980.657973842593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45980.657973842593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45980.657973842593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45980.657973842593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45980.657973842593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45980.657973842593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45980.657973842593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45980.657973842593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45980.657973842593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45980.657973842593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45980.657973842593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45980.657973842593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45980.657973842593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45980.657973842593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45980.657973842593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45980.657973842593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45980.657973842593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45980.657973842593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45980.657973842593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45980.657973842593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45980.657973842593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45980.657973842593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45980.657973842593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45980.657973842593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45980.657973842593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45980.657973842593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45980.657973842593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45980.657973842593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45980.657973842593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45980.657973842593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45980.657973842593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45980.657973842593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45980.657973842593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45980.657973842593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45980.657973842593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45980.657973842593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45980.657973842593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45980.657973842593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45980.657973842593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45980.657973842593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45980.657973842593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45980.657973842593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45980.657973842593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45980.657973842593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45980.657973842593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45980.657973842593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45980.657973842593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45980.657973842593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45980.657973842593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45980.657973842593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45980.657973842593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45980.657973842593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45980.657973842593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45980.657973842593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45980.657973842593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45980.657973842593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45980.657973842593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45980.657973842593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45980.657973842593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45980.657973842593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45980.657973842593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45980.657973842593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45980.657973842593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45980.657973842593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45980.657973842593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45980.657973842593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45980.657973842593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45980.657973842593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45980.657973842593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45980.657973842593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45980.657973842593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45980.657973842593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45980.657973842593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45980.657973842593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45980.657973842593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45980.657973842593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45980.657973842593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45980.657973842593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45980.657973842593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45980.657973842593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45980.657973842593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45980.657973842593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45980.657973842593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45980.657973842593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45980.657973842593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45980.657973842593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45980.657973842593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45980.657973842593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45980.657973842593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45980.657973842593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45980.657973842593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45980.657973842593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45980.657973842593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45980.657973842593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45980.657973842593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45980.657973842593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45980.657973842593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45980.657973842593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45980.657973842593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45980.657973842593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45980.657973842593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45980.657973842593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45980.657973842593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45980.657973842593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45980.657973842593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45980.657973842593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45980.657973842593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45980.657973842593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45980.657973842593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45980.657973842593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45980.657973842593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45980.657973842593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45980.657973842593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45980.657973842593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45980.657973842593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45980.657973842593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45980.657973842593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45980.657973842593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45980.657973842593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45980.657973842593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45980.657973842593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45980.657973842593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45980.657973842593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45980.657973842593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45980.657973842593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45980.657973842593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45980.657973842593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45980.657973842593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45980.657973842593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45980.657973842593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45980.657973842593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45980.657973842593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45980.657973842593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45980.657973842593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45980.657973842593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45980.657973842593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45980.657973842593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45980.657973842593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45980.657973842593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45980.657973842593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45980.657973842593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45980.657973842593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45980.657973842593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45980.657973842593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45980.657973842593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45980.657973842593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45980.657973842593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45980.657973842593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45980.657973842593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45980.657973842593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45980.657973842593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45980.657973842593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45980.657973842593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45980.657973842593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45980.657973842593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45980.657973842593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45980.657973842593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45980.657973842593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45980.657973842593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45980.657973842593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45980.657973842593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45980.657973842593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45980.657973842593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45980.657973842593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45980.657973842593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45980.657973842593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45980.657973842593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45980.657973842593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45980.657973842593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45980.657973842593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45980.657973842593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45980.657973842593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45980.657973842593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45980.657973842593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45980.657973842593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45980.657973842593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45980.657973842593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45980.657973842593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45980.657973842593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45980.657973842593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45980.657973842593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45980.657973842593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45980.657973842593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45980.657973842593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45980.657973842593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45980.657973842593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45980.657973842593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45980.657973842593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45980.657973842593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45980.657973842593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45980.657973842593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45980.657973842593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45980.657973842593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45980.657973842593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45980.657973842593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45980.657973842593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45980.657973842593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45980.657973842593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45980.657973842593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45980.657973842593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45980.657973842593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45980.657973842593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45980.657973842593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45980.657973842593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45980.657973842593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45980.657973842593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45980.657973842593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45980.657973842593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45980.657973842593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45980.657973842593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45980.657973842593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45980.657973842593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45980.657973842593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45980.657973842593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45980.657973842593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45980.657973842593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45980.657973842593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45980.657973842593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45980.657973842593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45980.657973842593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45980.657973842593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45980.657973842593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45980.657973842593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45980.657973842593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45980.657973842593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45980.657973842593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45980.657973842593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45980.657973842593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45980.657973842593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45980.657973842593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45980.657973842593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45980.657973842593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45980.657973842593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45980.657973842593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45980.657973842593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45980.657973842593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45980.657973842593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45980.657973842593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45980.657973842593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45980.657973842593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45980.657973842593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45980.657973842593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45980.657973842593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45980.657973842593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45980.657973842593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45980.657973842593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45980.657973842593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45980.657973842593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45980.657973842593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45980.657973842593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45980.657973842593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45980.657973842593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45980.657973842593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45980.657973842593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45980.657973842593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45980.657973842593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45980.657973842593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45980.657973842593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45980.657973842593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45980.657973842593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45980.657973842593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45980.657973842593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45980.657973842593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45980.657973842593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45980.657973842593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45980.657973842593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45980.657973842593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45980.657973842593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45980.657973842593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45980.657973842593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45980.657973842593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45980.657973842593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45980.657973842593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45980.657973842593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45980.657973842593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45980.657973842593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45980.657973842593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45980.657973842593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45980.657973842593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45980.657973842593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45980.657973842593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45980.657973842593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45980.657973842593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45980.657973842593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45980.657973842593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45980.657973842593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45980.657973842593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45980.657973842593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45980.657973842593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45980.657973842593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45980.657973842593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45980.657973842593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45980.657973842593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45980.657973842593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45980.657973842593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45980.657973842593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45980.657973842593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45980.657973842593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45980.657973842593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45980.657973842593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45980.657973842593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45980.657973842593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45980.657973842593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45980.657973842593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45980.657973842593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45980.657973842593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45980.657973842593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45980.657973842593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45980.657973842593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45980.657973842593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45980.657973842593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45980.657973842593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45980.657973842593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45980.657973842593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45980.657973842593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45980.657973842593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45980.657973842593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45980.657973842593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45980.657973842593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45980.657973842593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45980.657973842593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45980.657973842593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45980.657973842593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45980.657973842593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45980.657973842593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45980.657973842593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45980.657973842593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45980.657973842593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45980.657973842593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45980.657973842593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45980.657973842593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45980.657973842593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45980.657973842593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45980.657973842593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45980.657973842593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45980.657973842593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45980.657973842593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45980.657973842593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45980.657973842593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45980.657973842593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45980.657973842593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45980.657973842593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45980.657973842593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45980.657973842593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45980.657973842593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45980.657973842593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45980.657973842593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45980.657973842593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45980.657973842593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45980.657973842593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45980.657973842593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45980.657973842593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45980.657973842593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45980.657973842593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45980.657973842593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45980.657973842593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45980.657973842593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45980.657973842593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45980.657973842593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45980.657973842593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45980.657973842593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45980.657973842593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45980.657973842593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45980.657973842593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45980.657973842593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45980.657973842593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45980.657973842593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45980.657973842593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45980.657973842593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45980.657973842593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45980.657973842593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45980.657973842593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45980.657973842593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45980.657973842593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45980.657973842593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45980.657973842593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45980.657973842593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45980.657973842593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45980.657973842593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45980.657973842593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45980.657973842593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45980.657973842593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45980.657973842593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45980.657973842593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45980.657973842593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45980.657973842593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45980.657973842593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45980.657973842593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45980.657973842593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45980.657973842593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45980.657973842593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45980.657973842593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45980.657973842593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45980.657973842593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45980.657973842593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45980.657973842593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45980.657973842593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45980.657973842593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45980.657973842593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45980.657973842593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45980.657973842593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45980.657973842593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45980.657973842593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45980.657973842593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45980.657973842593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45980.657973842593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45980.657973842593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45980.657973842593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45980.657973842593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45980.657973842593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45980.657973842593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45980.657973842593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45980.657973842593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45980.657973842593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45980.657973842593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45980.657973842593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45980.657973842593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45980.657973842593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45980.657973842593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45980.657973842593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45980.657973842593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45980.657973842593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45980.657973842593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45980.657973842593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45980.657973842593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45980.657973842593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45980.657973842593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45980.657973842593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45980.657973842593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45980.657973842593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45980.657973842593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45980.657973842593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45980.657973842593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45980.657973842593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45980.657973842593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45980.657973842593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45980.657973842593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45980.657973842593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45980.657973842593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45980.657973842593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45980.657973842593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45980.657973842593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45980.657973842593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45980.657973842593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45980.657973842593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45980.657973842593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45980.657973842593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45980.657973842593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45980.657973842593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45980.657973842593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45980.657973842593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45980.657973842593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45980.657973842593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45980.657973842593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45980.657973842593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45980.657973842593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45980.657973842593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45980.657973842593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45980.657973842593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45980.657973842593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45980.657973842593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45980.657973842593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45980.657973842593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45980.657973842593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45980.657973842593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45980.657973842593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45980.657973842593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45980.657973842593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45980.657973842593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45980.657973842593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45980.657973842593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45980.657973842593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45980.657973842593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45980.657973842593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45980.657973842593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45980.657973842593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45980.657973842593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45980.657973842593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45980.657973842593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45980.657973842593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45980.657973842593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45980.657973842593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45980.657973842593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45980.657973842593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45980.657973842593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45980.657973842593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45980.657973842593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45980.657973842593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45980.657973842593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45980.657973842593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45980.657973842593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45980.657973842593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45980.657973842593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45980.657973842593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45980.657973842593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45980.657973842593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45980.657973842593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45980.657973842593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45980.657973842593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45980.657973842593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45980.657973842593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45980.657973842593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45980.657973842593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45980.657973842593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45980.657973842593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45980.657973842593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45980.657973842593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45980.657973842593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45980.657973842593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45980.657973842593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45980.657973842593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45980.657973842593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45980.657973842593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45980.657973842593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45980.657973842593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45980.657973842593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45980.657973842593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45980.657973842593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45980.657973842593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45980.657973842593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45980.657973842593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45980.657973842593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45980.657973842593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45980.657973842593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45980.657973842593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45980.657973842593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45980.657973842593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45980.657973842593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45980.657973842593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45980.657973842593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45980.657973842593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45980.657973842593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45980.657973842593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45980.657973842593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45980.657973842593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45980.657973842593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45980.657973842593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45980.657973842593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45980.657973842593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45980.657973842593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45980.657973842593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45980.657973842593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45980.657973842593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45980.657973842593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45980.657973842593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45980.657973842593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45980.657973842593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45980.657973842593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45980.657973842593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45980.657973842593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45980.657973842593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45980.657973842593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45980.657973842593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45980.657973842593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45980.657973842593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45980.657973842593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45980.657973842593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45980.657973842593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45980.657973842593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45980.657973842593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45980.657973842593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45980.657973842593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45980.657973842593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45980.657973842593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45980.657973842593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45980.657973842593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45980.657973842593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45980.657973842593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45980.657973842593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45980.657973842593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45980.657973842593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45980.657973842593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45980.657973842593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45980.657973842593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45980.657973842593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45980.657973842593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45980.657973842593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45980.657973842593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45980.657973842593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45980.657973842593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45980.657973842593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45980.657973842593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45980.657973842593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45980.657973842593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45980.657973842593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45980.657973842593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45980.657973842593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45980.657973842593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45980.657973842593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45980.657973842593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45980.657973842593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45980.657973842593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45980.657973842593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45980.657973842593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45980.657973842593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45980.657973842593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45980.657973842593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45980.657973842593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45980.657973842593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45980.657973842593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45980.657973842593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45980.657973842593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45980.657973842593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45980.657973842593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45980.657973842593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45980.657973842593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45980.657973842593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45980.657973842593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45980.657973842593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45980.657973842593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45980.657973842593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45980.657973842593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45980.657973842593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45980.657973842593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45980.657973842593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45980.657973842593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45980.657973842593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45980.657973842593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45980.657973842593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45980.657973842593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45980.657973842593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45980.657973842593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45980.657973842593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45980.657973842593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45980.657973842593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45980.657973842593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45980.657973842593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45980.657973842593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45980.657973842593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45980.657973842593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45980.657973842593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45980.657973842593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45980.657973842593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45980.657973842593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45980.657973842593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45980.657973842593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45980.657973842593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45980.657973842593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45980.657973842593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45980.657973842593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45980.657973842593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45980.657973842593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45980.657973842593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45980.657973842593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45980.657973842593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45980.657973842593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45980.657973842593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45980.657973842593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45980.657973842593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45980.657973842593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45980.657973842593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45980.657973842593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45980.657973842593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45980.657973842593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45980.657973842593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45980.657973842593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45980.657973842593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45980.657973842593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45980.657973842593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45980.657973842593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45980.657973842593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45980.657973842593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45980.657973842593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45980.657973842593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45980.657973842593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45980.657973842593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45980.657973842593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45980.657973842593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45980.657973842593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45980.657973842593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45980.657973842593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45980.657973842593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45980.657973842593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45980.657973842593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45980.657973842593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45980.657973842593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45980.657973842593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45980.657973842593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45980.657973842593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45980.657973842593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45980.657973842593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45980.657973842593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45980.657973842593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45980.657973842593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45980.657973842593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45980.657973842593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45980.657973842593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45980.657973842593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45980.657973842593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45980.657973842593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45980.657973842593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45980.657973842593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45980.657973842593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45980.657973842593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45980.657973842593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45980.657973842593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45980.657973842593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45980.657973842593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45980.657973842593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45980.657973842593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45980.657973842593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45980.657973842593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45980.657973842593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45980.657973842593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45980.657973842593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45980.657973842593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45980.657973842593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45980.657973842593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45980.657973842593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45980.657973842593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45980.657973842593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45980.657973842593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45980.657973842593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45980.657973842593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45980.657973842593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45980.657973842593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45980.657973842593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45980.657973842593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45980.657973842593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45980.657973842593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45980.657973842593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45980.657973842593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45980.657973842593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45980.657973842593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45980.657973842593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45980.657973842593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45980.657973842593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45980.657973842593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45980.657973842593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45980.657973842593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45980.657973842593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45980.657973842593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45980.657973842593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45980.657973842593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45980.657973842593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45980.657973842593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45980.657973842593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45980.657973842593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45980.657973842593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45980.657973842593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45980.657973842593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45980.657973842593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45980.657973842593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45980.657973842593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45980.657973842593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45980.657973842593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45980.657973842593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45980.657973842593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45980.657973842593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45980.657973842593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45980.657973842593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45980.657973842593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45980.657973842593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45980.657973842593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45980.657973842593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45980.657973842593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45980.657973842593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45980.657973842593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45980.657973842593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45980.657973842593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45980.657973842593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45980.657973842593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45980.657973842593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45980.657973842593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45980.657973842593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45980.657973842593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45980.657973842593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45980.657973842593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45980.657973842593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45980.657973842593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45980.657973842593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45980.657973842593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45980.657973842593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45980.657973842593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45980.657973842593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45980.657973842593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45980.657973842593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45980.657973842593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45980.657973842593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45980.657973842593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45980.657973842593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45980.657973842593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45980.657973842593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45980.657973842593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45980.657973842593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45980.657973842593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45980.657973842593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45980.657973842593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45980.657973842593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45980.657973842593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45980.657973842593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45980.657973842593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45980.657973842593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45980.657973842593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45980.657973842593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45980.657973842593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45980.657973842593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45980.657973842593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45980.657973842593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45980.657973842593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45980.657973842593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45980.657973842593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45980.657973842593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45980.657973842593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45980.657973842593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45980.657973842593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45980.657973842593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45980.657973842593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45980.657973842593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45980.657973842593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45980.657973842593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45980.657973842593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45980.657973842593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45980.657973842593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45980.657973842593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45980.657973842593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45980.657973842593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45980.657973842593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45980.657973842593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45980.657973842593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45980.657973842593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45980.657973842593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45980.657973842593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45980.657973842593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45980.657973842593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45980.657973842593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45980.657973842593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45980.657973842593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45980.657973842593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45980.657973842593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45980.657973842593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45980.657973842593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45980.657973842593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45980.657973842593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45980.657973842593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45980.657973842593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45980.657973842593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45980.657973842593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45980.657973842593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45980.657973842593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45980.657973842593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45980.657973842593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45980.657973842593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45980.657973842593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45980.657973842593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45980.657973842593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45980.657973842593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45980.657973842593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45980.657973842593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45980.657973842593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45980.657973842593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45980.657973842593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45980.657973842593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45980.657973842593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45980.657973842593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45980.657973842593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45980.657973842593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45980.657973842593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45980.657973842593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45980.657973842593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45980.657973842593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45980.657973842593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45980.657973842593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45980.657973842593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45980.657973842593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45980.657973842593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45980.657973842593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45980.657973842593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45980.657973842593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45980.657973842593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45980.657973842593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45980.657973842593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45980.657973842593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45980.657973842593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45980.657973842593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45980.657973842593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45980.657973842593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45980.657973842593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45980.657973842593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45980.657973842593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45980.657973842593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45980.657973842593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45980.657973842593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45980.657973842593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45980.657973842593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45980.657973842593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45980.657973842593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45980.657973842593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45980.657973842593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45980.657973842593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45980.657973842593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45980.657973842593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45980.657973842593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45980.657973842593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45980.657973842593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45980.657973842593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45980.657973842593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45980.657973842593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45980.657973842593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45980.657973842593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45980.657973842593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45980.657973842593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45980.657973842593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45980.657973842593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45980.657973842593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45980.657973842593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45980.657973842593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45980.657973842593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45980.657973842593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45980.657973842593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45980.657973842593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45980.657973842593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45980.657973842593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45980.657973842593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45980.657973842593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45980.657973842593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45980.657973842593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277.1772562499973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34920</v>
      </c>
      <c r="E3" s="94" t="s">
        <v>39021</v>
      </c>
      <c r="F3" s="95">
        <v>45980.587314814817</v>
      </c>
      <c r="G3" s="96">
        <f t="shared" ref="G3:G59" ca="1" si="0">IFERROR(NOW()-F3,"")</f>
        <v>7.065902777685551E-2</v>
      </c>
      <c r="H3" s="95">
        <v>45980.581435185188</v>
      </c>
      <c r="I3" s="113" t="str">
        <f>IFERROR(VLOOKUP(D3,DB!A:F,6,0),"")</f>
        <v>SCECO</v>
      </c>
      <c r="J3" s="113" t="str">
        <f>IFERROR(VLOOKUP(D3,DB!A:G,7,0),"")</f>
        <v>Vandalized</v>
      </c>
      <c r="K3" s="97" t="s">
        <v>39112</v>
      </c>
      <c r="L3" s="91" t="str">
        <f>IFERROR(VLOOKUP(D3,DB!A:I,9,0),"")</f>
        <v>Latis</v>
      </c>
    </row>
    <row r="4" spans="1:16" ht="15" customHeight="1">
      <c r="A4" s="113"/>
      <c r="B4" s="113" t="str">
        <f>IFERROR(VLOOKUP(D4,DB!A:K,11,0),"")</f>
        <v/>
      </c>
      <c r="C4" s="93"/>
      <c r="D4" s="91"/>
      <c r="E4" s="94"/>
      <c r="F4" s="95"/>
      <c r="G4" s="96">
        <f t="shared" ca="1" si="0"/>
        <v>45980.657973842593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45980.657973842593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45980.657973842593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45980.657973842593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45980.657973842593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45980.657973842593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45980.657973842593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45980.657973842593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45980.657973842593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45980.657973842593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45980.657973842593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45980.657973842593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45980.657973842593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45980.657973842593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45980.657973842593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45980.657973842593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45980.657973842593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45980.657973842593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45980.657973842593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147"/>
      <c r="E23" s="94"/>
      <c r="F23" s="95"/>
      <c r="G23" s="96">
        <f t="shared" ca="1" si="0"/>
        <v>45980.657973842593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45980.657973842593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45980.657973842593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45980.657973842593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45980.657973842593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45980.657973842593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45980.657973842593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45980.657973842593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45980.657973842593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45980.657973842593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45980.657973842593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45980.657973842593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45980.657973842593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45980.657973842593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45980.657973842593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45980.657973842593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45980.657973842593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45980.657973842593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45980.657973842593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45980.657973842593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45980.657973842593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45980.657973842593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45980.657973842593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45980.657973842593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45980.657973842593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45980.657973842593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45980.657973842593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45980.657973842593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45980.657973842593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45980.657973842593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45980.657973842593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45980.657973842593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45980.657973842593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45980.657973842593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45980.657973842593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45980.657973842593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45980.657973842593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45980.657973842593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45980.657973842593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45980.657973842593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45980.657973842593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45980.657973842593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45980.657973842593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45980.657973842593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45980.657973842593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45980.657973842593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45980.657973842593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45980.657973842593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45980.657973842593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45980.657973842593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45980.657973842593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45980.657973842593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45980.657973842593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45980.657973842593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45980.657973842593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45980.657973842593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45980.657973842593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45980.657973842593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45980.657973842593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45980.657973842593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45980.657973842593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45980.657973842593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45980.657973842593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45980.657973842593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45980.657973842593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45980.657973842593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45980.657973842593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45980.657973842593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45980.657973842593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45980.657973842593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45980.657973842593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45980.657973842593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45980.657973842593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45980.657973842593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45980.657973842593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45980.657973842593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45980.657973842593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45980.657973842593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45980.657973842593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45980.657973842593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45980.657973842593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45980.657973842593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45980.657973842593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45980.657973842593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45980.657973842593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45980.657973842593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45980.657973842593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45980.657973842593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45980.657973842593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45980.657973842593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45980.657973842593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45980.657973842593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45980.657973842593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45980.657973842593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45980.657973842593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45980.657973842593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45980.657973842593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45980.657973842593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45980.657973842593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45980.657973842593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45980.657973842593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45980.657973842593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45980.657973842593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45980.657973842593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45980.657973842593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45980.657973842593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45980.657973842593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45980.657973842593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45980.657973842593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45980.657973842593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45980.657973842593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45980.657973842593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45980.657973842593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45980.657973842593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45980.657973842593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45980.657973842593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45980.657973842593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45980.657973842593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45980.657973842593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45980.657973842593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45980.657973842593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45980.657973842593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45980.657973842593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45980.657973842593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45980.657973842593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45980.657973842593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45980.657973842593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45980.657973842593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45980.657973842593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45980.657973842593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45980.657973842593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45980.657973842593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45980.657973842593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45980.657973842593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45980.657973842593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45980.657973842593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45980.657973842593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45980.657973842593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45980.657973842593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45980.657973842593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45980.657973842593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45980.657973842593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45980.657973842593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45980.657973842593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45980.657973842593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45980.657973842593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45980.657973842593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45980.657973842593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45980.657973842593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45980.657973842593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45980.657973842593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45980.657973842593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45980.657973842593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45980.657973842593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45980.657973842593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45980.657973842593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45980.657973842593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45980.657973842593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45980.657973842593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45980.657973842593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45980.657973842593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45980.657973842593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45980.657973842593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45980.657973842593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45980.657973842593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45980.657973842593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45980.657973842593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45980.657973842593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45980.657973842593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45980.657973842593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45980.657973842593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45980.657973842593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45980.657973842593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45980.657973842593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45980.657973842593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45980.657973842593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45980.657973842593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45980.657973842593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45980.657973842593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45980.657973842593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45980.657973842593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45980.657973842593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45980.657973842593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45980.657973842593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45980.657973842593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45980.657973842593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45980.657973842593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45980.657973842593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45980.657973842593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45980.657973842593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45980.657973842593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45980.657973842593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45980.657973842593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45980.657973842593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45980.657973842593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45980.657973842593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45980.657973842593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45980.657973842593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45980.657973842593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45980.657973842593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45980.657973842593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45980.657973842593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45980.657973842593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45980.657973842593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45980.657973842593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45980.657973842593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45980.657973842593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45980.657973842593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45980.657973842593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45980.657973842593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45980.657973842593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45980.657973842593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45980.657973842593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45980.657973842593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45980.657973842593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45980.657973842593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45980.657973842593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45980.657973842593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45980.657973842593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45980.657973842593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45980.657973842593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45980.657973842593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45980.657973842593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45980.657973842593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45980.657973842593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45980.657973842593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45980.657973842593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45980.657973842593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45980.657973842593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45980.657973842593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45980.657973842593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45980.657973842593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45980.657973842593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45980.657973842593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45980.657973842593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45980.657973842593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45980.657973842593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45980.657973842593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45980.657973842593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45980.657973842593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45980.657973842593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45980.657973842593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45980.657973842593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45980.657973842593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45980.657973842593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45980.657973842593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45980.657973842593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45980.657973842593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45980.657973842593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45980.657973842593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45980.657973842593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45980.657973842593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45980.657973842593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45980.657973842593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45980.657973842593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45980.657973842593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45980.657973842593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45980.657973842593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45980.657973842593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45980.657973842593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45980.657973842593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45980.657973842593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45980.657973842593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45980.657973842593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45980.657973842593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45980.657973842593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45980.657973842593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45980.657973842593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45980.657973842593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45980.657973842593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45980.657973842593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45980.657973842593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45980.657973842593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45980.657973842593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45980.657973842593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45980.657973842593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45980.657973842593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45980.657973842593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45980.657973842593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45980.657973842593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45980.657973842593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45980.657973842593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45980.657973842593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45980.657973842593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45980.657973842593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45980.657973842593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45980.657973842593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45980.657973842593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45980.657973842593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45980.657973842593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45980.657973842593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45980.657973842593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45980.657973842593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45980.657973842593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45980.657973842593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45980.657973842593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45980.657973842593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45980.657973842593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45980.657973842593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45980.657973842593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45980.657973842593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45980.657973842593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45980.657973842593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45980.657973842593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45980.657973842593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45980.657973842593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45980.657973842593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45980.657973842593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45980.657973842593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45980.657973842593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45980.657973842593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45980.657973842593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45980.657973842593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45980.657973842593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45980.657973842593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45980.657973842593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45980.657973842593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45980.657973842593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45980.657973842593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45980.657973842593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45980.657973842593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45980.657973842593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45980.657973842593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45980.657973842593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45980.657973842593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45980.657973842593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45980.657973842593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45980.657973842593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45980.657973842593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45980.657973842593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45980.657973842593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45980.657973842593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45980.657973842593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45980.657973842593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45980.657973842593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45980.657973842593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45980.657973842593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45980.657973842593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45980.657973842593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45980.657973842593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45980.657973842593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45980.657973842593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45980.657973842593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45980.657973842593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45980.657973842593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45980.657973842593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45980.657973842593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45980.657973842593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45980.657973842593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45980.657973842593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45980.657973842593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45980.657973842593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45980.657973842593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45980.657973842593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45980.657973842593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45980.657973842593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45980.657973842593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43" ca="1" si="6">IFERROR(NOW()-F380,"")</f>
        <v>45980.657973842593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45980.657973842593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45980.657973842593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45980.657973842593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45980.657973842593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45980.657973842593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45980.657973842593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45980.657973842593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45980.657973842593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45980.657973842593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45980.657973842593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45980.657973842593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45980.657973842593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45980.657973842593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45980.657973842593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45980.657973842593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45980.657973842593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45980.657973842593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45980.657973842593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45980.657973842593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45980.657973842593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45980.657973842593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45980.657973842593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45980.657973842593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45980.657973842593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45980.657973842593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45980.657973842593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45980.657973842593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45980.657973842593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45980.657973842593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45980.657973842593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45980.657973842593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45980.657973842593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45980.657973842593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45980.657973842593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45980.657973842593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45980.657973842593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45980.657973842593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45980.657973842593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45980.657973842593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45980.657973842593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45980.657973842593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45980.657973842593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45980.657973842593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45980.657973842593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45980.657973842593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45980.657973842593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45980.657973842593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45980.657973842593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45980.657973842593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45980.657973842593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45980.657973842593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45980.657973842593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45980.657973842593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45980.657973842593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45980.657973842593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45980.657973842593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45980.657973842593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45980.657973842593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45980.657973842593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45980.657973842593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45980.657973842593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45980.657973842593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45980.657973842593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ref="G444:G489" ca="1" si="7">IFERROR(NOW()-F444,"")</f>
        <v>45980.657973842593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45980.657973842593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45980.657973842593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45980.657973842593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45980.657973842593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45980.657973842593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45980.657973842593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45980.657973842593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45980.657973842593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45980.657973842593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45980.657973842593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45980.657973842593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45980.657973842593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45980.657973842593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45980.657973842593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45980.657973842593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45980.657973842593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45980.657973842593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45980.657973842593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45980.657973842593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45980.657973842593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45980.657973842593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45980.657973842593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45980.657973842593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45980.657973842593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45980.657973842593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45980.657973842593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45980.657973842593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45980.657973842593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45980.657973842593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45980.657973842593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45980.657973842593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45980.657973842593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45980.657973842593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45980.657973842593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45980.657973842593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45980.657973842593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45980.657973842593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45980.657973842593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45980.657973842593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45980.657973842593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45980.657973842593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45980.657973842593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45980.657973842593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45980.657973842593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45980.657973842593</v>
      </c>
      <c r="H489" s="95"/>
      <c r="I489" s="113" t="str">
        <f>IFERROR(VLOOKUP(D489,DB!A:F,6,0),"")</f>
        <v/>
      </c>
      <c r="J489" s="113" t="str">
        <f>IFERROR(VLOOKUP(D489,DB!A:G,7,0),"")</f>
        <v/>
      </c>
      <c r="K489" s="97"/>
      <c r="L489" s="91" t="str">
        <f>IFERROR(VLOOKUP(D489,DB!A:I,9,0),"")</f>
        <v/>
      </c>
    </row>
  </sheetData>
  <dataValidations count="2">
    <dataValidation allowBlank="1" showInputMessage="1" showErrorMessage="1" sqref="E1" xr:uid="{A4F81451-56CC-4543-9497-104C4E44EE4B}"/>
    <dataValidation type="list" allowBlank="1" showInputMessage="1" showErrorMessage="1" sqref="E2:E4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0"/>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88.825913657405181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54.469096527776856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31.996862731481087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3.1431704861170147</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2</v>
      </c>
      <c r="D6" s="109" t="s">
        <v>38147</v>
      </c>
      <c r="E6" s="109" t="s">
        <v>39024</v>
      </c>
      <c r="F6" s="135">
        <v>45980.575949074075</v>
      </c>
      <c r="G6" s="111">
        <f ca="1">IFERROR(NOW()-F6,"")</f>
        <v>8.2024652780091856E-2</v>
      </c>
      <c r="H6" s="135">
        <v>45980.568310185183</v>
      </c>
      <c r="I6" s="109" t="str">
        <f>IFERROR(VLOOKUP(D6,DB!A:F,6,0),"")</f>
        <v>SCECO</v>
      </c>
      <c r="J6" s="109" t="str">
        <f>IFERROR(VLOOKUP(D6,DB!A:G,7,0),"")</f>
        <v>Haj Removal</v>
      </c>
      <c r="K6" s="109" t="s">
        <v>39122</v>
      </c>
      <c r="L6" s="109" t="str">
        <f>IFERROR(VLOOKUP(D6,DB!A:I,9,0),"")</f>
        <v>Latis</v>
      </c>
    </row>
    <row r="7" spans="1:13">
      <c r="A7" s="109"/>
      <c r="B7" s="109" t="str">
        <f>IFERROR(VLOOKUP(D7,DB!A:K,11,0),"")</f>
        <v/>
      </c>
      <c r="C7" s="109"/>
      <c r="D7" s="109"/>
      <c r="E7" s="109"/>
      <c r="F7" s="109"/>
      <c r="G7" s="111">
        <f ca="1">IFERROR(NOW()-F7,"")</f>
        <v>45980.657973842593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45980.657973842593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45980.657973842593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45980.657973842593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45980.657973842593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45980.657973842593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45980.657973842593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45980.657973842593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45980.657973842593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45980.657973842593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45980.657973842593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45980.657973842593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45980.657973842593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45980.657973842593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45980.657973842593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45980.657973842593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45980.657973842593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45980.657973842593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45980.657973842593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45980.657973842593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45980.657973842593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45980.657973842593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45980.657973842593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45980.657973842593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45980.657973842593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45980.657973842593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45980.657973842593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45980.657973842593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45980.657973842593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45980.657973842593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45980.657973842593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45980.657973842593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45980.657973842593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45980.657973842593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45980.657973842593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45980.657973842593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45980.657973842593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45980.657973842593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45980.657973842593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45980.657973842593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45980.657973842593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45980.657973842593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45980.657973842593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45980.657973842593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45980.657973842593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45980.657973842593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45980.657973842593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45980.657973842593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45980.657973842593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45980.657973842593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45980.657973842593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45980.657973842593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45980.657973842593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45980.657973842593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45980.657973842593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45980.657973842593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45980.657973842593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45980.657973842593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45980.657973842593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45980.657973842593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45980.657973842593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45980.657973842593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45980.657973842593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45980.657973842593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45980.657973842593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45980.657973842593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45980.657973842593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45980.657973842593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45980.657973842593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45980.657973842593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45980.657973842593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45980.657973842593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45980.657973842593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45980.657973842593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45980.657973842593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45980.657973842593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45980.657973842593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45980.657973842593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45980.657973842593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45980.657973842593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45980.657973842593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45980.657973842593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45980.657973842593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45980.657973842593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45980.657973842593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45980.657973842593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45980.657973842593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45980.657973842593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45980.657973842593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45980.657973842593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45980.657973842593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45980.657973842593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45980.657973842593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45980.657973842593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45980.657973842593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45980.657973842593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45980.657973842593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45980.657973842593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45980.657973842593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45980.657973842593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45980.657973842593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45980.657973842593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45980.657973842593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45980.657973842593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45980.657973842593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45980.657973842593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45980.657973842593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45980.657973842593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45980.657973842593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45980.657973842593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45980.657973842593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45980.657973842593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45980.657973842593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45980.657973842593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45980.657973842593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45980.657973842593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45980.657973842593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45980.657973842593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45980.657973842593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45980.657973842593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45980.657973842593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45980.657973842593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45980.657973842593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45980.657973842593</v>
      </c>
      <c r="H130" s="109"/>
      <c r="I130" s="109" t="str">
        <f>IFERROR(VLOOKUP(D130,DB!A:F,6,0),"")</f>
        <v/>
      </c>
      <c r="J130" s="109" t="str">
        <f>IFERROR(VLOOKUP(D130,DB!A:G,7,0),"")</f>
        <v/>
      </c>
      <c r="K130" s="109"/>
      <c r="L130" s="109" t="str">
        <f>IFERROR(VLOOKUP(D130,DB!A:I,9,0),"")</f>
        <v/>
      </c>
    </row>
    <row r="131" spans="1:12">
      <c r="A131" s="138"/>
      <c r="B131" s="138" t="str">
        <f>IFERROR(VLOOKUP(D131,DB!A:K,11,0),"")</f>
        <v/>
      </c>
      <c r="C131" s="138"/>
      <c r="D131" s="138"/>
      <c r="E131" s="138"/>
      <c r="F131" s="139"/>
      <c r="G131" s="111">
        <f ca="1">IFERROR(NOW()-F131,"")</f>
        <v>45980.657973842593</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45980.657973842593</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45980.657973842593</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45980.657973842593</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45980.657973842593</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45980.657973842593</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45980.657973842593</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45980.657973842593</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45980.657973842593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45980.657973842593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45980.657973842593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45980.657973842593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45980.657973842593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45980.657973842593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45980.657973842593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45980.657973842593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45980.657973842593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45980.657973842593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45980.657973842593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45980.657973842593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45980.657973842593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45980.657973842593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45980.657973842593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45980.657973842593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45980.657973842593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45980.657973842593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45980.657973842593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45980.657973842593</v>
      </c>
      <c r="H158" s="139"/>
      <c r="I158" s="138" t="str">
        <f>IFERROR(VLOOKUP(D158,DB!A:F,6,0),"")</f>
        <v/>
      </c>
      <c r="J158" s="138" t="str">
        <f>IFERROR(VLOOKUP(D158,DB!A:G,7,0),"")</f>
        <v/>
      </c>
      <c r="K158" s="138"/>
      <c r="L158" s="138" t="str">
        <f>IFERROR(VLOOKUP(D158,DB!A:I,9,0),"")</f>
        <v/>
      </c>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sheetData>
  <dataValidations count="2">
    <dataValidation allowBlank="1" showInputMessage="1" showErrorMessage="1" sqref="E1" xr:uid="{920C6338-E771-4DAE-8C89-92A9093EA4DE}"/>
    <dataValidation type="list" allowBlank="1" showInputMessage="1" showErrorMessage="1" sqref="E2:E1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37390</v>
      </c>
      <c r="E2" s="109" t="s">
        <v>39021</v>
      </c>
      <c r="F2" s="121">
        <v>45980.608900462961</v>
      </c>
      <c r="G2" s="104">
        <f t="shared" ref="G2:G27" ca="1" si="0">IFERROR(NOW()-F2,"-")</f>
        <v>4.9073379632318392E-2</v>
      </c>
      <c r="H2" s="121">
        <v>45980.608900462961</v>
      </c>
      <c r="I2" s="119" t="str">
        <f>IFERROR(VLOOKUP(D2,DB!A:F,6,0),"")</f>
        <v>Generator-SG</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45980.657973842593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45980.657973842593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45980.657973842593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45980.657973842593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45980.657973842593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45980.657973842593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45980.657973842593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45980.657973842593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45980.657973842593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45980.657973842593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45980.657973842593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45980.657973842593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45980.657973842593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45980.657973842593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45980.657973842593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45980.657973842593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45980.657973842593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45980.657973842593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45980.657973842593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45980.657973842593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45980.657973842593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45980.657973842593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45980.657973842593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45980.657973842593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45980.657973842593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ref="G28:G61" ca="1" si="1">IFERROR(NOW()-F28,"-")</f>
        <v>45980.657973842593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45980.657973842593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45980.657973842593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45980.657973842593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45980.657973842593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45980.657973842593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45980.657973842593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45980.657973842593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45980.657973842593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45980.657973842593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45980.657973842593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45980.657973842593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45980.657973842593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45980.657973842593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45980.657973842593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45980.657973842593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45980.657973842593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45980.657973842593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45980.657973842593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45980.657973842593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45980.657973842593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45980.657973842593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45980.657973842593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45980.657973842593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45980.657973842593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45980.657973842593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45980.657973842593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45980.657973842593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45980.657973842593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45980.657973842593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45980.657973842593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45980.657973842593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45980.657973842593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45980.657973842593</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2025-11-19T12:47:46Z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